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760"/>
  </bookViews>
  <sheets>
    <sheet name="2020" sheetId="6" r:id="rId1"/>
    <sheet name="UBA" sheetId="7" r:id="rId2"/>
  </sheets>
  <definedNames>
    <definedName name="_xlnm.Print_Area" localSheetId="0">'2020'!$B$1:$BB$46</definedName>
  </definedNames>
  <calcPr calcId="145621"/>
</workbook>
</file>

<file path=xl/calcChain.xml><?xml version="1.0" encoding="utf-8"?>
<calcChain xmlns="http://schemas.openxmlformats.org/spreadsheetml/2006/main">
  <c r="G6" i="6" l="1"/>
  <c r="J41" i="6" l="1"/>
  <c r="K41" i="6" s="1"/>
  <c r="G41" i="6"/>
  <c r="K35" i="6" l="1"/>
  <c r="K34" i="6"/>
  <c r="K17" i="6"/>
  <c r="K16" i="6"/>
  <c r="J45" i="6"/>
  <c r="K45" i="6" s="1"/>
  <c r="J44" i="6"/>
  <c r="K44" i="6" s="1"/>
  <c r="J43" i="6"/>
  <c r="K43" i="6" s="1"/>
  <c r="J42" i="6"/>
  <c r="K42" i="6" s="1"/>
  <c r="J40" i="6"/>
  <c r="K40" i="6" s="1"/>
  <c r="J36" i="6"/>
  <c r="K36" i="6" s="1"/>
  <c r="J35" i="6"/>
  <c r="J34" i="6"/>
  <c r="J33" i="6"/>
  <c r="K33" i="6" s="1"/>
  <c r="J32" i="6"/>
  <c r="K32" i="6" s="1"/>
  <c r="J31" i="6"/>
  <c r="K31" i="6" s="1"/>
  <c r="J20" i="6"/>
  <c r="K20" i="6" s="1"/>
  <c r="J19" i="6"/>
  <c r="K19" i="6" s="1"/>
  <c r="J18" i="6"/>
  <c r="K18" i="6" s="1"/>
  <c r="J17" i="6"/>
  <c r="J16" i="6"/>
  <c r="J15" i="6"/>
  <c r="K15" i="6" s="1"/>
  <c r="J10" i="6"/>
  <c r="K10" i="6" s="1"/>
  <c r="J9" i="6"/>
  <c r="K9" i="6" s="1"/>
  <c r="J8" i="6"/>
  <c r="K8" i="6" s="1"/>
  <c r="J7" i="6"/>
  <c r="K7" i="6" s="1"/>
  <c r="J6" i="6"/>
  <c r="K6" i="6" s="1"/>
  <c r="G42" i="6"/>
  <c r="G43" i="6" l="1"/>
  <c r="G44" i="6"/>
  <c r="G45" i="6"/>
  <c r="G40" i="6"/>
  <c r="G32" i="6"/>
  <c r="G33" i="6"/>
  <c r="G34" i="6"/>
  <c r="G35" i="6"/>
  <c r="G36" i="6"/>
  <c r="G31" i="6"/>
  <c r="G16" i="6"/>
  <c r="G17" i="6"/>
  <c r="G18" i="6"/>
  <c r="G19" i="6"/>
  <c r="G20" i="6"/>
  <c r="G15" i="6"/>
  <c r="G7" i="6"/>
  <c r="G8" i="6"/>
  <c r="G9" i="6"/>
  <c r="G10" i="6"/>
  <c r="G14" i="6" l="1"/>
  <c r="N39" i="6"/>
  <c r="O39" i="6" s="1"/>
  <c r="P39" i="6" s="1"/>
  <c r="Q39" i="6" s="1"/>
  <c r="R39" i="6" s="1"/>
  <c r="S39" i="6" s="1"/>
  <c r="T39" i="6" s="1"/>
  <c r="U39" i="6" s="1"/>
  <c r="V39" i="6" s="1"/>
  <c r="W39" i="6" s="1"/>
  <c r="X39" i="6" s="1"/>
  <c r="Y39" i="6" s="1"/>
  <c r="Z39" i="6" s="1"/>
  <c r="AA39" i="6" s="1"/>
  <c r="AB39" i="6" s="1"/>
  <c r="AC39" i="6" s="1"/>
  <c r="AD39" i="6" s="1"/>
  <c r="AE39" i="6" s="1"/>
  <c r="AF39" i="6" s="1"/>
  <c r="AG39" i="6" s="1"/>
  <c r="AH39" i="6" s="1"/>
  <c r="N30" i="6"/>
  <c r="O30" i="6" s="1"/>
  <c r="P30" i="6" s="1"/>
  <c r="Q30" i="6" s="1"/>
  <c r="R30" i="6" s="1"/>
  <c r="S30" i="6" s="1"/>
  <c r="T30" i="6" s="1"/>
  <c r="U30" i="6" s="1"/>
  <c r="V30" i="6" s="1"/>
  <c r="W30" i="6" s="1"/>
  <c r="X30" i="6" s="1"/>
  <c r="Y30" i="6" s="1"/>
  <c r="Z30" i="6" s="1"/>
  <c r="AA30" i="6" s="1"/>
  <c r="AB30" i="6" s="1"/>
  <c r="AC30" i="6" s="1"/>
  <c r="AD30" i="6" s="1"/>
  <c r="AE30" i="6" s="1"/>
  <c r="AF30" i="6" s="1"/>
  <c r="AG30" i="6" s="1"/>
  <c r="AH30" i="6" s="1"/>
  <c r="N5" i="6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5" i="6" s="1"/>
  <c r="AE5" i="6" s="1"/>
  <c r="AF5" i="6" s="1"/>
  <c r="AG5" i="6" s="1"/>
  <c r="AH5" i="6" s="1"/>
  <c r="AI39" i="6" l="1"/>
  <c r="AJ39" i="6" s="1"/>
  <c r="AK39" i="6" s="1"/>
  <c r="AL39" i="6" s="1"/>
  <c r="AM39" i="6" s="1"/>
  <c r="AN39" i="6" s="1"/>
  <c r="AO39" i="6" s="1"/>
  <c r="AP39" i="6" s="1"/>
  <c r="AQ39" i="6" s="1"/>
  <c r="AR39" i="6" s="1"/>
  <c r="AS39" i="6" s="1"/>
  <c r="AT39" i="6" s="1"/>
  <c r="AU39" i="6" s="1"/>
  <c r="AV39" i="6" s="1"/>
  <c r="AW39" i="6" s="1"/>
  <c r="AX39" i="6" s="1"/>
  <c r="AY39" i="6" s="1"/>
  <c r="AZ39" i="6" s="1"/>
  <c r="BA39" i="6" s="1"/>
  <c r="BB39" i="6" s="1"/>
  <c r="AI30" i="6"/>
  <c r="AJ30" i="6" s="1"/>
  <c r="AK30" i="6" s="1"/>
  <c r="AL30" i="6" s="1"/>
  <c r="AM30" i="6" s="1"/>
  <c r="AN30" i="6" s="1"/>
  <c r="AO30" i="6" s="1"/>
  <c r="AP30" i="6" s="1"/>
  <c r="AQ30" i="6" s="1"/>
  <c r="AR30" i="6" s="1"/>
  <c r="AS30" i="6" s="1"/>
  <c r="AT30" i="6" s="1"/>
  <c r="AU30" i="6" s="1"/>
  <c r="AV30" i="6" s="1"/>
  <c r="AW30" i="6" s="1"/>
  <c r="AX30" i="6" s="1"/>
  <c r="AY30" i="6" s="1"/>
  <c r="AZ30" i="6" s="1"/>
  <c r="BA30" i="6" s="1"/>
  <c r="BB30" i="6" s="1"/>
  <c r="AI5" i="6"/>
  <c r="AJ5" i="6" s="1"/>
  <c r="AK5" i="6" s="1"/>
  <c r="AL5" i="6" s="1"/>
  <c r="AM5" i="6" s="1"/>
  <c r="AN5" i="6" s="1"/>
  <c r="AO5" i="6" s="1"/>
  <c r="AP5" i="6" s="1"/>
  <c r="AQ5" i="6" s="1"/>
  <c r="AR5" i="6" s="1"/>
  <c r="AS5" i="6" s="1"/>
  <c r="AT5" i="6" s="1"/>
  <c r="AU5" i="6" s="1"/>
  <c r="AV5" i="6" s="1"/>
  <c r="AW5" i="6" s="1"/>
  <c r="AX5" i="6" s="1"/>
  <c r="AY5" i="6" s="1"/>
  <c r="AZ5" i="6" s="1"/>
  <c r="BA5" i="6" s="1"/>
  <c r="BB5" i="6" s="1"/>
  <c r="N13" i="6" l="1"/>
  <c r="O13" i="6" s="1"/>
  <c r="P13" i="6" s="1"/>
  <c r="Q13" i="6" s="1"/>
  <c r="R13" i="6" s="1"/>
  <c r="S13" i="6" s="1"/>
  <c r="T13" i="6" s="1"/>
  <c r="U13" i="6" s="1"/>
  <c r="V13" i="6" s="1"/>
  <c r="W13" i="6" s="1"/>
  <c r="X13" i="6" s="1"/>
  <c r="Y13" i="6" s="1"/>
  <c r="Z13" i="6" s="1"/>
  <c r="AA13" i="6" s="1"/>
  <c r="AB13" i="6" s="1"/>
  <c r="AC13" i="6" s="1"/>
  <c r="AD13" i="6" s="1"/>
  <c r="AE13" i="6" s="1"/>
  <c r="AF13" i="6" l="1"/>
  <c r="AG13" i="6" s="1"/>
  <c r="AH13" i="6" s="1"/>
  <c r="AI13" i="6" s="1"/>
  <c r="AJ13" i="6" s="1"/>
  <c r="AK13" i="6" s="1"/>
  <c r="AL13" i="6" s="1"/>
  <c r="AM13" i="6" s="1"/>
  <c r="AN13" i="6" s="1"/>
  <c r="AO13" i="6" s="1"/>
  <c r="AP13" i="6" s="1"/>
  <c r="AQ13" i="6" s="1"/>
  <c r="AR13" i="6" s="1"/>
  <c r="AS13" i="6" s="1"/>
  <c r="AT13" i="6" s="1"/>
  <c r="AU13" i="6" s="1"/>
  <c r="AV13" i="6" s="1"/>
  <c r="AW13" i="6" s="1"/>
  <c r="AX13" i="6" s="1"/>
  <c r="AY13" i="6" s="1"/>
  <c r="AZ13" i="6" s="1"/>
  <c r="BA13" i="6" s="1"/>
  <c r="BB13" i="6" s="1"/>
</calcChain>
</file>

<file path=xl/sharedStrings.xml><?xml version="1.0" encoding="utf-8"?>
<sst xmlns="http://schemas.openxmlformats.org/spreadsheetml/2006/main" count="148" uniqueCount="63">
  <si>
    <t>MAESTRÍA EN PLANIFICACIÓN Y GESTIÓN DE LA INGENIERÍA URBANA</t>
  </si>
  <si>
    <t>x</t>
  </si>
  <si>
    <t>Seminarios - Días Martes</t>
  </si>
  <si>
    <t>Docentes</t>
  </si>
  <si>
    <t>MARTES</t>
  </si>
  <si>
    <t>Sandra Fernández</t>
  </si>
  <si>
    <t>Vacaciones de Invierno</t>
  </si>
  <si>
    <t>Alejandro Sarubbi - Osvaldo Russo</t>
  </si>
  <si>
    <t>Cecilia Cabrera - Mariano Scheinshon</t>
  </si>
  <si>
    <t>Pablo Ceriani</t>
  </si>
  <si>
    <t>Carlos Pisoni- Ernesto Selzer -Guillermo Cristofani</t>
  </si>
  <si>
    <t>Seminarios - Días Jueves</t>
  </si>
  <si>
    <t>JUEVES</t>
  </si>
  <si>
    <t>Eduardo Reese - Marta Aguilar</t>
  </si>
  <si>
    <t>Adriana Gullco - Eva Camelli</t>
  </si>
  <si>
    <t>Viviana Bonpland</t>
  </si>
  <si>
    <t>Dardo Becerra-Bárbara Constantinidis-Pablo Frigidi</t>
  </si>
  <si>
    <t xml:space="preserve">   </t>
  </si>
  <si>
    <t>R</t>
  </si>
  <si>
    <t>Jorge Kornitz - Raquel Perahia</t>
  </si>
  <si>
    <t>vacaciones</t>
  </si>
  <si>
    <t>Ricardo Calzaretto- Mario Ferdkin</t>
  </si>
  <si>
    <t xml:space="preserve"> Sarubbi- Gabriel Olivares</t>
  </si>
  <si>
    <t>José María Regueira</t>
  </si>
  <si>
    <t>Alejandro  Sarubbi</t>
  </si>
  <si>
    <t>Organización, dirección y gerenciamiento en el sector público</t>
  </si>
  <si>
    <t>Jorge Calzoni - Patricia Domench - Jazmín Noriega</t>
  </si>
  <si>
    <t>F</t>
  </si>
  <si>
    <t>Pablo Belenky - Eduardo Parodi - Gustavo Piazza</t>
  </si>
  <si>
    <t>Cristina Vázquez</t>
  </si>
  <si>
    <t>Hugo Bianchetto - Juan  Campana - Adriana García.</t>
  </si>
  <si>
    <t>AÑO 2020</t>
  </si>
  <si>
    <t>Seminario de tesis I</t>
  </si>
  <si>
    <t xml:space="preserve">Territorio y gestión ambiental </t>
  </si>
  <si>
    <t>Sociología urbana y desarrollo sustentable</t>
  </si>
  <si>
    <t xml:space="preserve">Economía, finanzas y evaluación de proyectos en la gestión urbana </t>
  </si>
  <si>
    <t>Creación y desarrollo de ciudades</t>
  </si>
  <si>
    <t>Factores psicosociales de la vida urbana contemporánea</t>
  </si>
  <si>
    <t xml:space="preserve">Aspectos legales </t>
  </si>
  <si>
    <t>Planificación y gestión integral de la infraestructura urbana. Código de planeamiento urbano.</t>
  </si>
  <si>
    <t>Seminario de tesis II</t>
  </si>
  <si>
    <t>Planificación y gestión de cuencas y de la hidráulica urbana</t>
  </si>
  <si>
    <t>Redes de infraestructura urbana y coordinación de interferencias  (electricidad, alumbrado, telecomunicaciones, gas, fibra óptica, inventario de infraestructura)</t>
  </si>
  <si>
    <t>Abastecimiento de agua y saneamiento urbano</t>
  </si>
  <si>
    <t>Gestión de la seguridad urbana y de grandes encuentros</t>
  </si>
  <si>
    <t>Planificación del transporte, del tránsito y  del diseño vial</t>
  </si>
  <si>
    <t>Patrimonio cultural en las ciudades. Turismo</t>
  </si>
  <si>
    <t>Planes de expansión urbana</t>
  </si>
  <si>
    <t>Planificación de pavimientos urbanos</t>
  </si>
  <si>
    <t>Horas
s/Plan</t>
  </si>
  <si>
    <t>Feriado</t>
  </si>
  <si>
    <t>%</t>
  </si>
  <si>
    <t>Clases adopt.</t>
  </si>
  <si>
    <t>Clases s/plan</t>
  </si>
  <si>
    <t>Tecnologías constructivas y operación de la infraestructura edilicia. Código de edificación</t>
  </si>
  <si>
    <t>Políticas de vivienda, mercado inmobiliario y viviendas de interés social (incluye visita técnica en día sábado a convenir)</t>
  </si>
  <si>
    <t>Visita técnica-Claes especial</t>
  </si>
  <si>
    <t>Clases CPIC</t>
  </si>
  <si>
    <t>8° COHORTE:  2020. PRIMER AÑO.</t>
  </si>
  <si>
    <t>7° COHORTE:  2019. SEGUNDO AÑO.</t>
  </si>
  <si>
    <t>S</t>
  </si>
  <si>
    <t>Revisión 4 - Febrero 2020</t>
  </si>
  <si>
    <t>Sandra Fernández - Alejandro Sarubbi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</si>
</sst>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dd/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b/>
      <sz val="11"/>
      <color theme="1"/>
      <name val="Calibri Light"/>
      <family val="2"/>
    </font>
    <font>
      <sz val="8"/>
      <color theme="1"/>
      <name val="Calibri Light"/>
      <family val="2"/>
    </font>
    <font>
      <b/>
      <sz val="24"/>
      <color theme="1"/>
      <name val="Calibri Light"/>
      <family val="2"/>
    </font>
    <font>
      <sz val="11"/>
      <color theme="0"/>
      <name val="Calibri Light"/>
      <family val="2"/>
    </font>
    <font>
      <b/>
      <sz val="8"/>
      <color theme="1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b/>
      <sz val="9"/>
      <color theme="1"/>
      <name val="Calibri Light"/>
      <family val="2"/>
    </font>
    <font>
      <sz val="11"/>
      <color rgb="FFF8F8F8"/>
      <name val="Calibri Light"/>
      <family val="2"/>
    </font>
    <font>
      <sz val="11"/>
      <color theme="0" tint="-0.249977111117893"/>
      <name val="Calibri Light"/>
      <family val="2"/>
    </font>
    <font>
      <sz val="10"/>
      <color theme="0"/>
      <name val="Calibri Light"/>
      <family val="2"/>
    </font>
    <font>
      <b/>
      <sz val="8"/>
      <color theme="0"/>
      <name val="Calibri Light"/>
      <family val="2"/>
    </font>
    <font>
      <sz val="8"/>
      <color theme="0"/>
      <name val="Calibri Light"/>
      <family val="2"/>
    </font>
    <font>
      <sz val="11"/>
      <color rgb="FF000000"/>
      <name val="Calibri Light"/>
      <family val="2"/>
    </font>
    <font>
      <b/>
      <sz val="12"/>
      <color theme="1"/>
      <name val="Calibri Light"/>
      <family val="2"/>
    </font>
    <font>
      <b/>
      <sz val="12"/>
      <color theme="1"/>
      <name val="Calibri"/>
      <family val="2"/>
      <scheme val="minor"/>
    </font>
    <font>
      <sz val="14"/>
      <color rgb="FF000000"/>
      <name val="Segoe UI"/>
      <family val="2"/>
    </font>
    <font>
      <sz val="18"/>
      <name val="Calibri Light"/>
      <family val="2"/>
    </font>
    <font>
      <b/>
      <sz val="22"/>
      <color theme="1"/>
      <name val="Calibri Light"/>
      <family val="2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3" borderId="1" xfId="0" applyFont="1" applyFill="1" applyBorder="1"/>
    <xf numFmtId="0" fontId="9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textRotation="90"/>
    </xf>
    <xf numFmtId="0" fontId="12" fillId="0" borderId="0" xfId="0" applyFont="1" applyBorder="1" applyAlignment="1">
      <alignment horizontal="center" vertical="center" wrapText="1"/>
    </xf>
    <xf numFmtId="0" fontId="11" fillId="3" borderId="0" xfId="0" applyFont="1" applyFill="1" applyBorder="1"/>
    <xf numFmtId="0" fontId="13" fillId="3" borderId="0" xfId="0" applyFont="1" applyFill="1" applyBorder="1"/>
    <xf numFmtId="0" fontId="15" fillId="0" borderId="0" xfId="0" applyFont="1" applyBorder="1"/>
    <xf numFmtId="0" fontId="15" fillId="0" borderId="0" xfId="0" applyFont="1" applyBorder="1" applyAlignment="1">
      <alignment wrapText="1"/>
    </xf>
    <xf numFmtId="0" fontId="8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8" fillId="0" borderId="0" xfId="0" applyFont="1" applyFill="1" applyBorder="1" applyAlignment="1">
      <alignment textRotation="90"/>
    </xf>
    <xf numFmtId="0" fontId="14" fillId="3" borderId="1" xfId="0" applyFont="1" applyFill="1" applyBorder="1"/>
    <xf numFmtId="0" fontId="11" fillId="3" borderId="1" xfId="0" applyFont="1" applyFill="1" applyBorder="1"/>
    <xf numFmtId="0" fontId="8" fillId="5" borderId="1" xfId="0" applyFont="1" applyFill="1" applyBorder="1"/>
    <xf numFmtId="0" fontId="2" fillId="0" borderId="1" xfId="0" applyFont="1" applyBorder="1"/>
    <xf numFmtId="0" fontId="14" fillId="5" borderId="1" xfId="0" applyFont="1" applyFill="1" applyBorder="1"/>
    <xf numFmtId="0" fontId="21" fillId="0" borderId="0" xfId="0" applyFont="1" applyAlignment="1">
      <alignment vertical="center" wrapText="1"/>
    </xf>
    <xf numFmtId="0" fontId="8" fillId="3" borderId="6" xfId="0" applyFont="1" applyFill="1" applyBorder="1"/>
    <xf numFmtId="0" fontId="2" fillId="0" borderId="8" xfId="0" applyFont="1" applyBorder="1" applyAlignment="1">
      <alignment vertical="center" wrapText="1"/>
    </xf>
    <xf numFmtId="0" fontId="8" fillId="3" borderId="8" xfId="0" applyFont="1" applyFill="1" applyBorder="1"/>
    <xf numFmtId="0" fontId="14" fillId="3" borderId="8" xfId="0" applyFont="1" applyFill="1" applyBorder="1"/>
    <xf numFmtId="0" fontId="8" fillId="5" borderId="8" xfId="0" applyFont="1" applyFill="1" applyBorder="1"/>
    <xf numFmtId="0" fontId="2" fillId="0" borderId="6" xfId="0" applyFont="1" applyBorder="1"/>
    <xf numFmtId="0" fontId="8" fillId="5" borderId="6" xfId="0" applyFont="1" applyFill="1" applyBorder="1"/>
    <xf numFmtId="0" fontId="2" fillId="3" borderId="1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textRotation="90"/>
    </xf>
    <xf numFmtId="165" fontId="5" fillId="3" borderId="6" xfId="1" applyNumberFormat="1" applyFont="1" applyFill="1" applyBorder="1" applyAlignment="1">
      <alignment horizontal="center" vertical="center" textRotation="90"/>
    </xf>
    <xf numFmtId="0" fontId="2" fillId="5" borderId="1" xfId="0" applyFont="1" applyFill="1" applyBorder="1"/>
    <xf numFmtId="0" fontId="8" fillId="0" borderId="0" xfId="0" applyFont="1" applyFill="1" applyBorder="1" applyAlignment="1">
      <alignment horizontal="center" vertical="top"/>
    </xf>
    <xf numFmtId="0" fontId="23" fillId="0" borderId="0" xfId="0" applyFont="1" applyBorder="1"/>
    <xf numFmtId="0" fontId="2" fillId="0" borderId="8" xfId="0" applyFont="1" applyBorder="1"/>
    <xf numFmtId="0" fontId="14" fillId="5" borderId="8" xfId="0" applyFont="1" applyFill="1" applyBorder="1"/>
    <xf numFmtId="0" fontId="2" fillId="0" borderId="10" xfId="0" applyFont="1" applyBorder="1"/>
    <xf numFmtId="0" fontId="20" fillId="0" borderId="0" xfId="0" applyFont="1" applyAlignment="1">
      <alignment horizontal="left"/>
    </xf>
    <xf numFmtId="0" fontId="19" fillId="7" borderId="1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8" fillId="5" borderId="3" xfId="0" applyFont="1" applyFill="1" applyBorder="1"/>
    <xf numFmtId="0" fontId="2" fillId="3" borderId="3" xfId="0" applyFont="1" applyFill="1" applyBorder="1"/>
    <xf numFmtId="0" fontId="2" fillId="0" borderId="3" xfId="0" applyFont="1" applyBorder="1"/>
    <xf numFmtId="0" fontId="8" fillId="3" borderId="3" xfId="0" applyFont="1" applyFill="1" applyBorder="1"/>
    <xf numFmtId="165" fontId="5" fillId="3" borderId="3" xfId="1" applyNumberFormat="1" applyFont="1" applyFill="1" applyBorder="1" applyAlignment="1">
      <alignment horizontal="center" vertical="center" textRotation="90"/>
    </xf>
    <xf numFmtId="0" fontId="3" fillId="6" borderId="19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8" xfId="0" applyFont="1" applyFill="1" applyBorder="1"/>
    <xf numFmtId="0" fontId="11" fillId="0" borderId="0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14" fillId="0" borderId="8" xfId="0" applyFont="1" applyFill="1" applyBorder="1"/>
    <xf numFmtId="0" fontId="14" fillId="0" borderId="1" xfId="0" applyFont="1" applyFill="1" applyBorder="1"/>
    <xf numFmtId="0" fontId="8" fillId="5" borderId="5" xfId="0" applyFont="1" applyFill="1" applyBorder="1"/>
    <xf numFmtId="0" fontId="2" fillId="0" borderId="5" xfId="0" applyFont="1" applyBorder="1" applyAlignment="1">
      <alignment horizontal="left" vertical="center" wrapText="1"/>
    </xf>
    <xf numFmtId="165" fontId="5" fillId="2" borderId="25" xfId="1" applyNumberFormat="1" applyFont="1" applyFill="1" applyBorder="1" applyAlignment="1">
      <alignment horizontal="center" vertical="center" textRotation="90"/>
    </xf>
    <xf numFmtId="165" fontId="5" fillId="2" borderId="20" xfId="1" applyNumberFormat="1" applyFont="1" applyFill="1" applyBorder="1" applyAlignment="1">
      <alignment horizontal="center" vertical="center" textRotation="90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0" fontId="19" fillId="0" borderId="4" xfId="0" applyFont="1" applyFill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/>
    </xf>
    <xf numFmtId="0" fontId="24" fillId="0" borderId="9" xfId="0" applyFont="1" applyBorder="1" applyAlignment="1"/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65" fontId="5" fillId="5" borderId="25" xfId="1" applyNumberFormat="1" applyFont="1" applyFill="1" applyBorder="1" applyAlignment="1">
      <alignment horizontal="center" vertical="center" textRotation="90"/>
    </xf>
    <xf numFmtId="165" fontId="5" fillId="6" borderId="25" xfId="1" applyNumberFormat="1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textRotation="90" wrapText="1"/>
    </xf>
    <xf numFmtId="0" fontId="2" fillId="5" borderId="3" xfId="0" applyFont="1" applyFill="1" applyBorder="1"/>
    <xf numFmtId="1" fontId="2" fillId="0" borderId="6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165" fontId="5" fillId="2" borderId="24" xfId="1" applyNumberFormat="1" applyFont="1" applyFill="1" applyBorder="1" applyAlignment="1">
      <alignment horizontal="center" vertical="center" textRotation="90"/>
    </xf>
    <xf numFmtId="0" fontId="2" fillId="0" borderId="32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8" fillId="5" borderId="2" xfId="0" applyFont="1" applyFill="1" applyBorder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5" borderId="4" xfId="0" applyFont="1" applyFill="1" applyBorder="1"/>
    <xf numFmtId="0" fontId="14" fillId="3" borderId="5" xfId="0" applyFont="1" applyFill="1" applyBorder="1"/>
    <xf numFmtId="0" fontId="8" fillId="3" borderId="10" xfId="0" applyFont="1" applyFill="1" applyBorder="1"/>
    <xf numFmtId="0" fontId="22" fillId="5" borderId="3" xfId="0" applyFont="1" applyFill="1" applyBorder="1"/>
    <xf numFmtId="165" fontId="5" fillId="5" borderId="4" xfId="1" applyNumberFormat="1" applyFont="1" applyFill="1" applyBorder="1" applyAlignment="1">
      <alignment horizontal="center" vertical="center" textRotation="90"/>
    </xf>
    <xf numFmtId="0" fontId="14" fillId="3" borderId="7" xfId="0" applyFont="1" applyFill="1" applyBorder="1"/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4" fillId="5" borderId="5" xfId="0" applyFont="1" applyFill="1" applyBorder="1"/>
    <xf numFmtId="0" fontId="14" fillId="3" borderId="10" xfId="0" applyFont="1" applyFill="1" applyBorder="1"/>
    <xf numFmtId="0" fontId="11" fillId="5" borderId="1" xfId="0" applyFont="1" applyFill="1" applyBorder="1"/>
    <xf numFmtId="165" fontId="5" fillId="2" borderId="19" xfId="1" applyNumberFormat="1" applyFont="1" applyFill="1" applyBorder="1" applyAlignment="1">
      <alignment horizontal="center" vertical="center" textRotation="90"/>
    </xf>
    <xf numFmtId="0" fontId="2" fillId="6" borderId="3" xfId="0" applyFont="1" applyFill="1" applyBorder="1" applyAlignment="1">
      <alignment vertical="center" textRotation="90"/>
    </xf>
    <xf numFmtId="0" fontId="2" fillId="6" borderId="1" xfId="0" applyFont="1" applyFill="1" applyBorder="1" applyAlignment="1">
      <alignment vertical="center" textRotation="90"/>
    </xf>
    <xf numFmtId="0" fontId="2" fillId="3" borderId="3" xfId="0" applyFont="1" applyFill="1" applyBorder="1" applyAlignment="1">
      <alignment vertical="center" textRotation="90"/>
    </xf>
    <xf numFmtId="0" fontId="2" fillId="3" borderId="1" xfId="0" applyFont="1" applyFill="1" applyBorder="1" applyAlignment="1">
      <alignment vertical="center" textRotation="90"/>
    </xf>
    <xf numFmtId="0" fontId="2" fillId="3" borderId="8" xfId="0" applyFont="1" applyFill="1" applyBorder="1" applyAlignment="1">
      <alignment vertical="center" textRotation="90"/>
    </xf>
    <xf numFmtId="0" fontId="19" fillId="0" borderId="15" xfId="0" applyFont="1" applyFill="1" applyBorder="1" applyAlignment="1">
      <alignment horizontal="justify" vertical="center" wrapText="1"/>
    </xf>
    <xf numFmtId="0" fontId="19" fillId="0" borderId="11" xfId="0" applyFont="1" applyFill="1" applyBorder="1" applyAlignment="1">
      <alignment horizontal="justify" vertical="center" wrapText="1"/>
    </xf>
    <xf numFmtId="0" fontId="19" fillId="0" borderId="22" xfId="0" applyFont="1" applyFill="1" applyBorder="1" applyAlignment="1">
      <alignment horizontal="justify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 wrapText="1"/>
    </xf>
    <xf numFmtId="0" fontId="19" fillId="6" borderId="28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8" xfId="0" applyFont="1" applyFill="1" applyBorder="1" applyAlignment="1">
      <alignment horizontal="center" vertical="center" textRotation="90"/>
    </xf>
    <xf numFmtId="0" fontId="10" fillId="4" borderId="0" xfId="0" applyFont="1" applyFill="1" applyBorder="1" applyAlignment="1">
      <alignment horizontal="center" vertical="center" textRotation="90" wrapText="1"/>
    </xf>
    <xf numFmtId="0" fontId="2" fillId="6" borderId="12" xfId="0" applyFont="1" applyFill="1" applyBorder="1" applyAlignment="1">
      <alignment horizontal="center" vertical="center" textRotation="90"/>
    </xf>
    <xf numFmtId="0" fontId="2" fillId="6" borderId="13" xfId="0" applyFont="1" applyFill="1" applyBorder="1" applyAlignment="1">
      <alignment horizontal="center" vertical="center" textRotation="90"/>
    </xf>
    <xf numFmtId="0" fontId="2" fillId="6" borderId="14" xfId="0" applyFont="1" applyFill="1" applyBorder="1" applyAlignment="1">
      <alignment horizontal="center" vertical="center" textRotation="90"/>
    </xf>
    <xf numFmtId="0" fontId="2" fillId="6" borderId="16" xfId="0" applyFont="1" applyFill="1" applyBorder="1" applyAlignment="1">
      <alignment horizontal="center" vertical="center" textRotation="90"/>
    </xf>
    <xf numFmtId="0" fontId="2" fillId="6" borderId="33" xfId="0" applyFont="1" applyFill="1" applyBorder="1" applyAlignment="1">
      <alignment horizontal="center" vertical="center" textRotation="90"/>
    </xf>
    <xf numFmtId="0" fontId="2" fillId="6" borderId="34" xfId="0" applyFont="1" applyFill="1" applyBorder="1" applyAlignment="1">
      <alignment horizontal="center" vertical="center" textRotation="90"/>
    </xf>
    <xf numFmtId="0" fontId="10" fillId="4" borderId="0" xfId="0" applyFont="1" applyFill="1" applyBorder="1" applyAlignment="1">
      <alignment horizontal="center" vertical="center" textRotation="90"/>
    </xf>
    <xf numFmtId="0" fontId="5" fillId="6" borderId="12" xfId="0" applyFont="1" applyFill="1" applyBorder="1" applyAlignment="1">
      <alignment horizontal="center" vertical="center" textRotation="90" wrapText="1"/>
    </xf>
    <xf numFmtId="0" fontId="5" fillId="6" borderId="13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2" fillId="6" borderId="42" xfId="0" applyFont="1" applyFill="1" applyBorder="1" applyAlignment="1">
      <alignment horizontal="center" vertical="center" textRotation="90"/>
    </xf>
    <xf numFmtId="0" fontId="2" fillId="3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76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83279</xdr:colOff>
      <xdr:row>0</xdr:row>
      <xdr:rowOff>33391</xdr:rowOff>
    </xdr:from>
    <xdr:to>
      <xdr:col>35</xdr:col>
      <xdr:colOff>151156</xdr:colOff>
      <xdr:row>2</xdr:row>
      <xdr:rowOff>181403</xdr:rowOff>
    </xdr:to>
    <xdr:pic>
      <xdr:nvPicPr>
        <xdr:cNvPr id="2" name="1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429" b="-4616"/>
        <a:stretch/>
      </xdr:blipFill>
      <xdr:spPr bwMode="auto">
        <a:xfrm>
          <a:off x="13527136" y="33391"/>
          <a:ext cx="2762090" cy="937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0</xdr:row>
      <xdr:rowOff>30480</xdr:rowOff>
    </xdr:from>
    <xdr:to>
      <xdr:col>45</xdr:col>
      <xdr:colOff>188114</xdr:colOff>
      <xdr:row>2</xdr:row>
      <xdr:rowOff>30480</xdr:rowOff>
    </xdr:to>
    <xdr:pic>
      <xdr:nvPicPr>
        <xdr:cNvPr id="3" name="14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8520" y="30480"/>
          <a:ext cx="2954172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94320</xdr:colOff>
      <xdr:row>0</xdr:row>
      <xdr:rowOff>81311</xdr:rowOff>
    </xdr:from>
    <xdr:to>
      <xdr:col>53</xdr:col>
      <xdr:colOff>201091</xdr:colOff>
      <xdr:row>1</xdr:row>
      <xdr:rowOff>386111</xdr:rowOff>
    </xdr:to>
    <xdr:pic>
      <xdr:nvPicPr>
        <xdr:cNvPr id="4" name="16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00" b="8000"/>
        <a:stretch/>
      </xdr:blipFill>
      <xdr:spPr bwMode="auto">
        <a:xfrm>
          <a:off x="17437440" y="81311"/>
          <a:ext cx="2369913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25</xdr:row>
      <xdr:rowOff>2911</xdr:rowOff>
    </xdr:from>
    <xdr:to>
      <xdr:col>35</xdr:col>
      <xdr:colOff>67880</xdr:colOff>
      <xdr:row>27</xdr:row>
      <xdr:rowOff>104457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429" b="-4616"/>
        <a:stretch/>
      </xdr:blipFill>
      <xdr:spPr bwMode="auto">
        <a:xfrm>
          <a:off x="12313920" y="11326231"/>
          <a:ext cx="2833937" cy="932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21267</xdr:colOff>
      <xdr:row>25</xdr:row>
      <xdr:rowOff>34848</xdr:rowOff>
    </xdr:from>
    <xdr:to>
      <xdr:col>44</xdr:col>
      <xdr:colOff>209378</xdr:colOff>
      <xdr:row>26</xdr:row>
      <xdr:rowOff>383322</xdr:rowOff>
    </xdr:to>
    <xdr:pic>
      <xdr:nvPicPr>
        <xdr:cNvPr id="6" name="14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8327" y="11358168"/>
          <a:ext cx="2954171" cy="782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46463</xdr:colOff>
      <xdr:row>25</xdr:row>
      <xdr:rowOff>23232</xdr:rowOff>
    </xdr:from>
    <xdr:to>
      <xdr:col>53</xdr:col>
      <xdr:colOff>153234</xdr:colOff>
      <xdr:row>26</xdr:row>
      <xdr:rowOff>281567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00" b="8000"/>
        <a:stretch/>
      </xdr:blipFill>
      <xdr:spPr bwMode="auto">
        <a:xfrm>
          <a:off x="17389583" y="11346552"/>
          <a:ext cx="2369913" cy="692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33</xdr:col>
      <xdr:colOff>68038</xdr:colOff>
      <xdr:row>0</xdr:row>
      <xdr:rowOff>30480</xdr:rowOff>
    </xdr:from>
    <xdr:ext cx="2982112" cy="790222"/>
    <xdr:pic>
      <xdr:nvPicPr>
        <xdr:cNvPr id="9" name="14 Imagen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2" y="30480"/>
          <a:ext cx="2982112" cy="790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230393</xdr:colOff>
      <xdr:row>0</xdr:row>
      <xdr:rowOff>81311</xdr:rowOff>
    </xdr:from>
    <xdr:ext cx="2392773" cy="699911"/>
    <xdr:pic>
      <xdr:nvPicPr>
        <xdr:cNvPr id="10" name="16 Image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00" b="8000"/>
        <a:stretch/>
      </xdr:blipFill>
      <xdr:spPr bwMode="auto">
        <a:xfrm>
          <a:off x="18327893" y="81311"/>
          <a:ext cx="2392773" cy="699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21267</xdr:colOff>
      <xdr:row>25</xdr:row>
      <xdr:rowOff>34848</xdr:rowOff>
    </xdr:from>
    <xdr:ext cx="2982111" cy="781217"/>
    <xdr:pic>
      <xdr:nvPicPr>
        <xdr:cNvPr id="12" name="14 Imagen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0378" y="11370774"/>
          <a:ext cx="2982111" cy="781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</xdr:col>
      <xdr:colOff>46463</xdr:colOff>
      <xdr:row>25</xdr:row>
      <xdr:rowOff>23232</xdr:rowOff>
    </xdr:from>
    <xdr:ext cx="2392773" cy="691078"/>
    <xdr:pic>
      <xdr:nvPicPr>
        <xdr:cNvPr id="13" name="16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00" b="8000"/>
        <a:stretch/>
      </xdr:blipFill>
      <xdr:spPr bwMode="auto">
        <a:xfrm>
          <a:off x="17459574" y="11359158"/>
          <a:ext cx="2392773" cy="69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752475</xdr:colOff>
      <xdr:row>31</xdr:row>
      <xdr:rowOff>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86475" cy="5905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8"/>
  <sheetViews>
    <sheetView showGridLines="0" tabSelected="1" showWhiteSpace="0" zoomScale="85" zoomScaleNormal="85" zoomScaleSheetLayoutView="70" zoomScalePageLayoutView="64" workbookViewId="0">
      <selection activeCell="M47" sqref="M47"/>
    </sheetView>
  </sheetViews>
  <sheetFormatPr baseColWidth="10" defaultColWidth="11.42578125" defaultRowHeight="15" x14ac:dyDescent="0.25"/>
  <cols>
    <col min="1" max="1" width="3.5703125" style="1" customWidth="1"/>
    <col min="2" max="2" width="4" style="1" bestFit="1" customWidth="1"/>
    <col min="3" max="4" width="3.85546875" style="5" customWidth="1"/>
    <col min="5" max="5" width="50.7109375" style="2" customWidth="1"/>
    <col min="6" max="6" width="8.7109375" style="3" customWidth="1"/>
    <col min="7" max="7" width="8.7109375" style="2" hidden="1" customWidth="1"/>
    <col min="8" max="8" width="8.7109375" style="3" hidden="1" customWidth="1"/>
    <col min="9" max="11" width="8.7109375" style="2" hidden="1" customWidth="1"/>
    <col min="12" max="12" width="29.28515625" style="2" customWidth="1"/>
    <col min="13" max="13" width="4.140625" style="2" customWidth="1"/>
    <col min="14" max="26" width="3.7109375" style="1" customWidth="1"/>
    <col min="27" max="27" width="3.7109375" style="7" customWidth="1"/>
    <col min="28" max="54" width="3.7109375" style="1" customWidth="1"/>
    <col min="55" max="55" width="4" style="1" customWidth="1"/>
    <col min="56" max="56" width="4.5703125" style="1" customWidth="1"/>
    <col min="57" max="16384" width="11.42578125" style="1"/>
  </cols>
  <sheetData>
    <row r="1" spans="2:54" ht="31.5" x14ac:dyDescent="0.5">
      <c r="B1" s="6" t="s">
        <v>0</v>
      </c>
    </row>
    <row r="2" spans="2:54" ht="31.5" x14ac:dyDescent="0.5">
      <c r="B2" s="6" t="s">
        <v>31</v>
      </c>
    </row>
    <row r="3" spans="2:54" ht="31.5" x14ac:dyDescent="0.5">
      <c r="B3" s="6" t="s">
        <v>58</v>
      </c>
      <c r="F3" s="1"/>
      <c r="G3" s="1"/>
      <c r="H3" s="1"/>
      <c r="I3" s="1"/>
      <c r="J3" s="1"/>
      <c r="K3" s="1"/>
      <c r="L3" s="1"/>
      <c r="M3" s="1"/>
      <c r="R3" s="7"/>
      <c r="AA3" s="1"/>
    </row>
    <row r="4" spans="2:54" s="19" customFormat="1" ht="16.5" thickBot="1" x14ac:dyDescent="0.3">
      <c r="C4" s="23"/>
      <c r="D4" s="23"/>
      <c r="E4" s="17"/>
      <c r="F4" s="77"/>
      <c r="G4" s="77"/>
      <c r="H4" s="77"/>
      <c r="I4" s="77"/>
      <c r="J4" s="77"/>
      <c r="K4" s="77"/>
      <c r="L4" s="77"/>
      <c r="M4" s="17"/>
      <c r="N4" s="22" t="s">
        <v>1</v>
      </c>
      <c r="O4" s="22" t="s">
        <v>1</v>
      </c>
      <c r="P4" s="22" t="s">
        <v>1</v>
      </c>
      <c r="Q4" s="22" t="s">
        <v>1</v>
      </c>
      <c r="R4" s="22" t="s">
        <v>1</v>
      </c>
      <c r="S4" s="22">
        <v>1</v>
      </c>
      <c r="T4" s="22">
        <v>2</v>
      </c>
      <c r="U4" s="22">
        <v>3</v>
      </c>
      <c r="V4" s="22">
        <v>4</v>
      </c>
      <c r="W4" s="22">
        <v>5</v>
      </c>
      <c r="X4" s="22">
        <v>6</v>
      </c>
      <c r="Y4" s="22">
        <v>7</v>
      </c>
      <c r="Z4" s="22">
        <v>8</v>
      </c>
      <c r="AA4" s="22">
        <v>9</v>
      </c>
      <c r="AB4" s="22" t="s">
        <v>1</v>
      </c>
      <c r="AC4" s="22">
        <v>10</v>
      </c>
      <c r="AD4" s="22">
        <v>11</v>
      </c>
      <c r="AE4" s="22">
        <v>12</v>
      </c>
      <c r="AF4" s="22">
        <v>13</v>
      </c>
      <c r="AG4" s="22" t="s">
        <v>1</v>
      </c>
      <c r="AH4" s="22">
        <v>14</v>
      </c>
      <c r="AI4" s="22">
        <v>15</v>
      </c>
      <c r="AJ4" s="22">
        <v>16</v>
      </c>
      <c r="AK4" s="22">
        <v>17</v>
      </c>
      <c r="AL4" s="22">
        <v>18</v>
      </c>
      <c r="AM4" s="22">
        <v>19</v>
      </c>
      <c r="AN4" s="22">
        <v>20</v>
      </c>
      <c r="AO4" s="22">
        <v>21</v>
      </c>
      <c r="AP4" s="22">
        <v>22</v>
      </c>
      <c r="AQ4" s="22">
        <v>23</v>
      </c>
      <c r="AR4" s="22">
        <v>24</v>
      </c>
      <c r="AS4" s="22">
        <v>25</v>
      </c>
      <c r="AT4" s="22">
        <v>26</v>
      </c>
      <c r="AU4" s="22">
        <v>27</v>
      </c>
      <c r="AV4" s="22">
        <v>28</v>
      </c>
      <c r="AW4" s="22">
        <v>29</v>
      </c>
      <c r="AX4" s="22">
        <v>30</v>
      </c>
      <c r="AY4" s="22">
        <v>31</v>
      </c>
      <c r="AZ4" s="22">
        <v>32</v>
      </c>
      <c r="BA4" s="22">
        <v>33</v>
      </c>
    </row>
    <row r="5" spans="2:54" s="8" customFormat="1" ht="60.6" customHeight="1" thickBot="1" x14ac:dyDescent="0.3">
      <c r="C5" s="9"/>
      <c r="D5" s="154" t="s">
        <v>2</v>
      </c>
      <c r="E5" s="155"/>
      <c r="F5" s="125" t="s">
        <v>49</v>
      </c>
      <c r="G5" s="126" t="s">
        <v>53</v>
      </c>
      <c r="H5" s="126" t="s">
        <v>57</v>
      </c>
      <c r="I5" s="126" t="s">
        <v>56</v>
      </c>
      <c r="J5" s="127" t="s">
        <v>52</v>
      </c>
      <c r="K5" s="127" t="s">
        <v>51</v>
      </c>
      <c r="L5" s="95" t="s">
        <v>3</v>
      </c>
      <c r="M5" s="89">
        <v>43893</v>
      </c>
      <c r="N5" s="69">
        <f>+M5+7</f>
        <v>43900</v>
      </c>
      <c r="O5" s="69">
        <f t="shared" ref="O5:BB5" si="0">+N5+7</f>
        <v>43907</v>
      </c>
      <c r="P5" s="81">
        <f t="shared" si="0"/>
        <v>43914</v>
      </c>
      <c r="Q5" s="69">
        <f t="shared" si="0"/>
        <v>43921</v>
      </c>
      <c r="R5" s="69">
        <f t="shared" si="0"/>
        <v>43928</v>
      </c>
      <c r="S5" s="69">
        <f t="shared" si="0"/>
        <v>43935</v>
      </c>
      <c r="T5" s="69">
        <f t="shared" si="0"/>
        <v>43942</v>
      </c>
      <c r="U5" s="69">
        <f t="shared" si="0"/>
        <v>43949</v>
      </c>
      <c r="V5" s="69">
        <f t="shared" si="0"/>
        <v>43956</v>
      </c>
      <c r="W5" s="69">
        <f t="shared" si="0"/>
        <v>43963</v>
      </c>
      <c r="X5" s="69">
        <f t="shared" si="0"/>
        <v>43970</v>
      </c>
      <c r="Y5" s="69">
        <f t="shared" si="0"/>
        <v>43977</v>
      </c>
      <c r="Z5" s="69">
        <f t="shared" si="0"/>
        <v>43984</v>
      </c>
      <c r="AA5" s="69">
        <f t="shared" si="0"/>
        <v>43991</v>
      </c>
      <c r="AB5" s="69">
        <f t="shared" si="0"/>
        <v>43998</v>
      </c>
      <c r="AC5" s="69">
        <f t="shared" si="0"/>
        <v>44005</v>
      </c>
      <c r="AD5" s="69">
        <f t="shared" si="0"/>
        <v>44012</v>
      </c>
      <c r="AE5" s="69">
        <f t="shared" ref="AE5:AF5" si="1">+AD5+7</f>
        <v>44019</v>
      </c>
      <c r="AF5" s="69">
        <f t="shared" si="1"/>
        <v>44026</v>
      </c>
      <c r="AG5" s="82">
        <f t="shared" ref="AG5:AH5" si="2">+AF5+7</f>
        <v>44033</v>
      </c>
      <c r="AH5" s="69">
        <f t="shared" si="2"/>
        <v>44040</v>
      </c>
      <c r="AI5" s="69">
        <f t="shared" si="0"/>
        <v>44047</v>
      </c>
      <c r="AJ5" s="69">
        <f t="shared" si="0"/>
        <v>44054</v>
      </c>
      <c r="AK5" s="69">
        <f t="shared" si="0"/>
        <v>44061</v>
      </c>
      <c r="AL5" s="69">
        <f t="shared" si="0"/>
        <v>44068</v>
      </c>
      <c r="AM5" s="69">
        <f t="shared" si="0"/>
        <v>44075</v>
      </c>
      <c r="AN5" s="69">
        <f t="shared" si="0"/>
        <v>44082</v>
      </c>
      <c r="AO5" s="69">
        <f t="shared" si="0"/>
        <v>44089</v>
      </c>
      <c r="AP5" s="69">
        <f t="shared" si="0"/>
        <v>44096</v>
      </c>
      <c r="AQ5" s="69">
        <f t="shared" si="0"/>
        <v>44103</v>
      </c>
      <c r="AR5" s="69">
        <f t="shared" si="0"/>
        <v>44110</v>
      </c>
      <c r="AS5" s="69">
        <f t="shared" si="0"/>
        <v>44117</v>
      </c>
      <c r="AT5" s="69">
        <f t="shared" si="0"/>
        <v>44124</v>
      </c>
      <c r="AU5" s="69">
        <f t="shared" si="0"/>
        <v>44131</v>
      </c>
      <c r="AV5" s="69">
        <f t="shared" si="0"/>
        <v>44138</v>
      </c>
      <c r="AW5" s="69">
        <f t="shared" si="0"/>
        <v>44145</v>
      </c>
      <c r="AX5" s="69">
        <f t="shared" si="0"/>
        <v>44152</v>
      </c>
      <c r="AY5" s="69">
        <f t="shared" si="0"/>
        <v>44159</v>
      </c>
      <c r="AZ5" s="69">
        <f t="shared" si="0"/>
        <v>44166</v>
      </c>
      <c r="BA5" s="81">
        <f t="shared" si="0"/>
        <v>44173</v>
      </c>
      <c r="BB5" s="69">
        <f t="shared" si="0"/>
        <v>44180</v>
      </c>
    </row>
    <row r="6" spans="2:54" s="8" customFormat="1" ht="43.9" customHeight="1" x14ac:dyDescent="0.35">
      <c r="B6" s="160" t="s">
        <v>4</v>
      </c>
      <c r="C6" s="9"/>
      <c r="D6" s="78">
        <v>15</v>
      </c>
      <c r="E6" s="121" t="s">
        <v>32</v>
      </c>
      <c r="F6" s="174">
        <v>60</v>
      </c>
      <c r="G6" s="171">
        <f>+F6/4</f>
        <v>15</v>
      </c>
      <c r="H6" s="136">
        <v>14</v>
      </c>
      <c r="I6" s="144">
        <v>0</v>
      </c>
      <c r="J6" s="145">
        <f>H6+I6</f>
        <v>14</v>
      </c>
      <c r="K6" s="137">
        <f>4*J6/F6*100</f>
        <v>93.333333333333329</v>
      </c>
      <c r="L6" s="122" t="s">
        <v>62</v>
      </c>
      <c r="M6" s="153" t="s">
        <v>60</v>
      </c>
      <c r="N6" s="56"/>
      <c r="O6" s="56"/>
      <c r="P6" s="156" t="s">
        <v>50</v>
      </c>
      <c r="Q6" s="56"/>
      <c r="R6" s="56"/>
      <c r="S6" s="56"/>
      <c r="T6" s="56"/>
      <c r="U6" s="56"/>
      <c r="V6" s="56"/>
      <c r="W6" s="153" t="s">
        <v>60</v>
      </c>
      <c r="X6" s="104"/>
      <c r="Y6" s="104"/>
      <c r="Z6" s="104"/>
      <c r="AA6" s="104"/>
      <c r="AB6" s="104"/>
      <c r="AC6" s="104"/>
      <c r="AD6" s="53"/>
      <c r="AE6" s="104"/>
      <c r="AG6" s="163" t="s">
        <v>6</v>
      </c>
      <c r="AH6" s="116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5"/>
      <c r="AV6" s="51"/>
      <c r="AX6" s="104"/>
      <c r="AY6" s="104"/>
      <c r="AZ6" s="104"/>
      <c r="BA6" s="156" t="s">
        <v>50</v>
      </c>
      <c r="BB6" s="105"/>
    </row>
    <row r="7" spans="2:54" s="8" customFormat="1" ht="43.9" customHeight="1" x14ac:dyDescent="0.25">
      <c r="B7" s="161"/>
      <c r="C7" s="9"/>
      <c r="D7" s="79">
        <v>4</v>
      </c>
      <c r="E7" s="119" t="s">
        <v>33</v>
      </c>
      <c r="F7" s="175">
        <v>20</v>
      </c>
      <c r="G7" s="172">
        <f t="shared" ref="G7:G10" si="3">+F7/4</f>
        <v>5</v>
      </c>
      <c r="H7" s="40">
        <v>5</v>
      </c>
      <c r="I7" s="40">
        <v>0</v>
      </c>
      <c r="J7" s="146">
        <f t="shared" ref="J7:J10" si="4">H7+I7</f>
        <v>5</v>
      </c>
      <c r="K7" s="139">
        <f t="shared" ref="K7:K10" si="5">4*J7/F7*100</f>
        <v>100</v>
      </c>
      <c r="L7" s="123" t="s">
        <v>7</v>
      </c>
      <c r="M7" s="102"/>
      <c r="N7" s="29"/>
      <c r="O7" s="29"/>
      <c r="P7" s="157"/>
      <c r="Q7" s="29"/>
      <c r="R7" s="29"/>
      <c r="S7" s="29"/>
      <c r="T7" s="28"/>
      <c r="U7" s="28"/>
      <c r="V7" s="28"/>
      <c r="W7" s="11"/>
      <c r="X7" s="11"/>
      <c r="Y7" s="11"/>
      <c r="Z7" s="11"/>
      <c r="AA7" s="11"/>
      <c r="AB7" s="11"/>
      <c r="AC7" s="40"/>
      <c r="AD7" s="40"/>
      <c r="AE7" s="40"/>
      <c r="AF7" s="40"/>
      <c r="AG7" s="164"/>
      <c r="AH7" s="117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157"/>
      <c r="BB7" s="42"/>
    </row>
    <row r="8" spans="2:54" ht="43.9" customHeight="1" x14ac:dyDescent="0.25">
      <c r="B8" s="161"/>
      <c r="C8" s="10"/>
      <c r="D8" s="79">
        <v>2</v>
      </c>
      <c r="E8" s="119" t="s">
        <v>34</v>
      </c>
      <c r="F8" s="175">
        <v>30</v>
      </c>
      <c r="G8" s="172">
        <f t="shared" si="3"/>
        <v>7.5</v>
      </c>
      <c r="H8" s="40">
        <v>7</v>
      </c>
      <c r="I8" s="40">
        <v>0</v>
      </c>
      <c r="J8" s="146">
        <f t="shared" si="4"/>
        <v>7</v>
      </c>
      <c r="K8" s="139">
        <f t="shared" si="5"/>
        <v>93.333333333333329</v>
      </c>
      <c r="L8" s="123" t="s">
        <v>8</v>
      </c>
      <c r="M8" s="102"/>
      <c r="N8" s="27"/>
      <c r="O8" s="27"/>
      <c r="P8" s="157"/>
      <c r="Q8" s="27"/>
      <c r="R8" s="27"/>
      <c r="T8" s="29"/>
      <c r="U8" s="29"/>
      <c r="V8" s="29"/>
      <c r="X8" s="59"/>
      <c r="Z8" s="59"/>
      <c r="AA8" s="59"/>
      <c r="AB8" s="40"/>
      <c r="AC8" s="40"/>
      <c r="AD8" s="40"/>
      <c r="AE8" s="40"/>
      <c r="AF8" s="40"/>
      <c r="AG8" s="164"/>
      <c r="AH8" s="117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157"/>
      <c r="BB8" s="38"/>
    </row>
    <row r="9" spans="2:54" ht="43.9" customHeight="1" x14ac:dyDescent="0.25">
      <c r="B9" s="161"/>
      <c r="C9" s="10"/>
      <c r="D9" s="79">
        <v>5</v>
      </c>
      <c r="E9" s="119" t="s">
        <v>35</v>
      </c>
      <c r="F9" s="175">
        <v>25</v>
      </c>
      <c r="G9" s="172">
        <f t="shared" si="3"/>
        <v>6.25</v>
      </c>
      <c r="H9" s="40">
        <v>6</v>
      </c>
      <c r="I9" s="40">
        <v>0</v>
      </c>
      <c r="J9" s="146">
        <f t="shared" si="4"/>
        <v>6</v>
      </c>
      <c r="K9" s="139">
        <f t="shared" si="5"/>
        <v>96</v>
      </c>
      <c r="L9" s="123" t="s">
        <v>9</v>
      </c>
      <c r="M9" s="102"/>
      <c r="N9" s="27"/>
      <c r="O9" s="27"/>
      <c r="P9" s="157"/>
      <c r="Q9" s="27"/>
      <c r="R9" s="27"/>
      <c r="S9" s="27"/>
      <c r="T9" s="27"/>
      <c r="U9" s="27"/>
      <c r="V9" s="27"/>
      <c r="W9" s="11"/>
      <c r="X9" s="11"/>
      <c r="Y9" s="11"/>
      <c r="Z9" s="11"/>
      <c r="AA9" s="59"/>
      <c r="AB9" s="11"/>
      <c r="AC9" s="11"/>
      <c r="AD9" s="11"/>
      <c r="AE9" s="11"/>
      <c r="AF9" s="29"/>
      <c r="AG9" s="164"/>
      <c r="AH9" s="29"/>
      <c r="AI9" s="29"/>
      <c r="AJ9" s="29"/>
      <c r="AK9" s="29"/>
      <c r="AL9" s="29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157"/>
      <c r="BB9" s="38"/>
    </row>
    <row r="10" spans="2:54" ht="50.25" customHeight="1" thickBot="1" x14ac:dyDescent="0.3">
      <c r="B10" s="162"/>
      <c r="C10" s="10"/>
      <c r="D10" s="80">
        <v>8</v>
      </c>
      <c r="E10" s="120" t="s">
        <v>55</v>
      </c>
      <c r="F10" s="176">
        <v>50</v>
      </c>
      <c r="G10" s="173">
        <f t="shared" si="3"/>
        <v>12.5</v>
      </c>
      <c r="H10" s="141">
        <v>11</v>
      </c>
      <c r="I10" s="141">
        <v>1</v>
      </c>
      <c r="J10" s="147">
        <f t="shared" si="4"/>
        <v>12</v>
      </c>
      <c r="K10" s="142">
        <f t="shared" si="5"/>
        <v>96</v>
      </c>
      <c r="L10" s="124" t="s">
        <v>10</v>
      </c>
      <c r="M10" s="106"/>
      <c r="N10" s="36"/>
      <c r="O10" s="36"/>
      <c r="P10" s="158"/>
      <c r="Q10" s="36"/>
      <c r="R10" s="36"/>
      <c r="S10" s="36"/>
      <c r="T10" s="36"/>
      <c r="U10" s="36"/>
      <c r="V10" s="36"/>
      <c r="W10" s="35"/>
      <c r="X10" s="35"/>
      <c r="Y10" s="35"/>
      <c r="Z10" s="35"/>
      <c r="AA10" s="60"/>
      <c r="AB10" s="35"/>
      <c r="AC10" s="35"/>
      <c r="AD10" s="35"/>
      <c r="AE10" s="35"/>
      <c r="AF10" s="35"/>
      <c r="AG10" s="165"/>
      <c r="AH10" s="118"/>
      <c r="AI10" s="46"/>
      <c r="AJ10" s="46"/>
      <c r="AK10" s="46"/>
      <c r="AL10" s="46"/>
      <c r="AM10" s="37"/>
      <c r="AN10" s="37"/>
      <c r="AO10" s="37"/>
      <c r="AP10" s="37"/>
      <c r="AQ10" s="37"/>
      <c r="AR10" s="37"/>
      <c r="AS10" s="47"/>
      <c r="AT10" s="47"/>
      <c r="AU10" s="37"/>
      <c r="AV10" s="37"/>
      <c r="AW10" s="37"/>
      <c r="AX10" s="46"/>
      <c r="AY10" s="46"/>
      <c r="AZ10" s="46"/>
      <c r="BA10" s="158"/>
      <c r="BB10" s="48"/>
    </row>
    <row r="11" spans="2:54" s="19" customFormat="1" ht="15" customHeight="1" x14ac:dyDescent="0.25">
      <c r="C11" s="20"/>
      <c r="D11" s="20"/>
      <c r="E11" s="17"/>
      <c r="F11" s="21"/>
      <c r="G11" s="17"/>
      <c r="H11" s="21"/>
      <c r="I11" s="17"/>
      <c r="J11" s="17"/>
      <c r="K11" s="17"/>
      <c r="L11" s="18"/>
      <c r="M11" s="18"/>
      <c r="N11" s="22" t="s">
        <v>1</v>
      </c>
      <c r="O11" s="22" t="s">
        <v>1</v>
      </c>
      <c r="P11" s="22" t="s">
        <v>1</v>
      </c>
      <c r="Q11" s="22" t="s">
        <v>1</v>
      </c>
      <c r="R11" s="22" t="s">
        <v>1</v>
      </c>
      <c r="S11" s="22">
        <v>1</v>
      </c>
      <c r="T11" s="22">
        <v>2</v>
      </c>
      <c r="U11" s="22">
        <v>3</v>
      </c>
      <c r="V11" s="22">
        <v>4</v>
      </c>
      <c r="W11" s="22">
        <v>5</v>
      </c>
      <c r="X11" s="22" t="s">
        <v>1</v>
      </c>
      <c r="Y11" s="22">
        <v>6</v>
      </c>
      <c r="Z11" s="22">
        <v>7</v>
      </c>
      <c r="AA11" s="22">
        <v>8</v>
      </c>
      <c r="AB11" s="22">
        <v>9</v>
      </c>
      <c r="AC11" s="22">
        <v>10</v>
      </c>
      <c r="AD11" s="22">
        <v>11</v>
      </c>
      <c r="AE11" s="22">
        <v>12</v>
      </c>
      <c r="AF11" s="22">
        <v>13</v>
      </c>
      <c r="AG11" s="22" t="s">
        <v>1</v>
      </c>
      <c r="AH11" s="22">
        <v>14</v>
      </c>
      <c r="AI11" s="22">
        <v>15</v>
      </c>
      <c r="AJ11" s="22">
        <v>16</v>
      </c>
      <c r="AK11" s="22">
        <v>17</v>
      </c>
      <c r="AL11" s="22">
        <v>18</v>
      </c>
      <c r="AM11" s="22">
        <v>19</v>
      </c>
      <c r="AN11" s="22">
        <v>20</v>
      </c>
      <c r="AO11" s="22">
        <v>21</v>
      </c>
      <c r="AP11" s="22">
        <v>22</v>
      </c>
      <c r="AQ11" s="22">
        <v>23</v>
      </c>
      <c r="AR11" s="22">
        <v>24</v>
      </c>
      <c r="AS11" s="22">
        <v>25</v>
      </c>
      <c r="AT11" s="22">
        <v>26</v>
      </c>
      <c r="AU11" s="44">
        <v>27</v>
      </c>
      <c r="AV11" s="22">
        <v>28</v>
      </c>
      <c r="AW11" s="22">
        <v>29</v>
      </c>
      <c r="AX11" s="22">
        <v>30</v>
      </c>
      <c r="AY11" s="22">
        <v>31</v>
      </c>
      <c r="AZ11" s="22">
        <v>32</v>
      </c>
      <c r="BA11" s="22">
        <v>33</v>
      </c>
    </row>
    <row r="12" spans="2:54" s="19" customFormat="1" ht="16.5" thickBot="1" x14ac:dyDescent="0.3">
      <c r="C12" s="23"/>
      <c r="D12" s="23"/>
      <c r="E12" s="17"/>
      <c r="F12" s="77"/>
      <c r="G12" s="77"/>
      <c r="H12" s="77"/>
      <c r="I12" s="77"/>
      <c r="J12" s="77"/>
      <c r="K12" s="77"/>
      <c r="L12" s="77"/>
      <c r="M12" s="17"/>
      <c r="N12" s="22" t="s">
        <v>1</v>
      </c>
      <c r="O12" s="22" t="s">
        <v>1</v>
      </c>
      <c r="P12" s="22" t="s">
        <v>1</v>
      </c>
      <c r="Q12" s="22" t="s">
        <v>1</v>
      </c>
      <c r="R12" s="22" t="s">
        <v>1</v>
      </c>
      <c r="S12" s="22">
        <v>1</v>
      </c>
      <c r="T12" s="22">
        <v>2</v>
      </c>
      <c r="U12" s="22">
        <v>3</v>
      </c>
      <c r="V12" s="22">
        <v>4</v>
      </c>
      <c r="W12" s="22">
        <v>5</v>
      </c>
      <c r="X12" s="22">
        <v>6</v>
      </c>
      <c r="Y12" s="22">
        <v>7</v>
      </c>
      <c r="Z12" s="22">
        <v>8</v>
      </c>
      <c r="AA12" s="22">
        <v>9</v>
      </c>
      <c r="AB12" s="22" t="s">
        <v>1</v>
      </c>
      <c r="AC12" s="22">
        <v>10</v>
      </c>
      <c r="AD12" s="22">
        <v>11</v>
      </c>
      <c r="AE12" s="22">
        <v>12</v>
      </c>
      <c r="AF12" s="22">
        <v>13</v>
      </c>
      <c r="AG12" s="22" t="s">
        <v>1</v>
      </c>
      <c r="AH12" s="22">
        <v>14</v>
      </c>
      <c r="AI12" s="22">
        <v>15</v>
      </c>
      <c r="AJ12" s="22">
        <v>16</v>
      </c>
      <c r="AK12" s="22">
        <v>17</v>
      </c>
      <c r="AL12" s="22">
        <v>18</v>
      </c>
      <c r="AM12" s="22">
        <v>19</v>
      </c>
      <c r="AN12" s="22">
        <v>20</v>
      </c>
      <c r="AO12" s="22">
        <v>21</v>
      </c>
      <c r="AP12" s="22">
        <v>22</v>
      </c>
      <c r="AQ12" s="22">
        <v>23</v>
      </c>
      <c r="AR12" s="22">
        <v>24</v>
      </c>
      <c r="AS12" s="22">
        <v>25</v>
      </c>
      <c r="AT12" s="22">
        <v>26</v>
      </c>
      <c r="AU12" s="22">
        <v>27</v>
      </c>
      <c r="AV12" s="22">
        <v>28</v>
      </c>
      <c r="AW12" s="22">
        <v>29</v>
      </c>
      <c r="AX12" s="22">
        <v>30</v>
      </c>
      <c r="AY12" s="22">
        <v>31</v>
      </c>
      <c r="AZ12" s="22">
        <v>32</v>
      </c>
      <c r="BA12" s="22">
        <v>33</v>
      </c>
    </row>
    <row r="13" spans="2:54" ht="52.5" customHeight="1" thickBot="1" x14ac:dyDescent="0.3">
      <c r="C13" s="9"/>
      <c r="D13" s="154" t="s">
        <v>11</v>
      </c>
      <c r="E13" s="155"/>
      <c r="F13" s="58" t="s">
        <v>49</v>
      </c>
      <c r="G13" s="71" t="s">
        <v>53</v>
      </c>
      <c r="H13" s="71" t="s">
        <v>57</v>
      </c>
      <c r="I13" s="126" t="s">
        <v>56</v>
      </c>
      <c r="J13" s="127" t="s">
        <v>52</v>
      </c>
      <c r="K13" s="72" t="s">
        <v>51</v>
      </c>
      <c r="L13" s="97" t="s">
        <v>3</v>
      </c>
      <c r="M13" s="113">
        <v>43895</v>
      </c>
      <c r="N13" s="69">
        <f>+M13+7</f>
        <v>43902</v>
      </c>
      <c r="O13" s="69">
        <f t="shared" ref="O13:BB13" si="6">+N13+7</f>
        <v>43909</v>
      </c>
      <c r="P13" s="69">
        <f t="shared" si="6"/>
        <v>43916</v>
      </c>
      <c r="Q13" s="81">
        <f t="shared" si="6"/>
        <v>43923</v>
      </c>
      <c r="R13" s="81">
        <f t="shared" si="6"/>
        <v>43930</v>
      </c>
      <c r="S13" s="69">
        <f t="shared" si="6"/>
        <v>43937</v>
      </c>
      <c r="T13" s="69">
        <f t="shared" si="6"/>
        <v>43944</v>
      </c>
      <c r="U13" s="69">
        <f t="shared" si="6"/>
        <v>43951</v>
      </c>
      <c r="V13" s="69">
        <f t="shared" si="6"/>
        <v>43958</v>
      </c>
      <c r="W13" s="69">
        <f t="shared" si="6"/>
        <v>43965</v>
      </c>
      <c r="X13" s="69">
        <f t="shared" si="6"/>
        <v>43972</v>
      </c>
      <c r="Y13" s="69">
        <f t="shared" si="6"/>
        <v>43979</v>
      </c>
      <c r="Z13" s="69">
        <f t="shared" si="6"/>
        <v>43986</v>
      </c>
      <c r="AA13" s="69">
        <f t="shared" si="6"/>
        <v>43993</v>
      </c>
      <c r="AB13" s="69">
        <f t="shared" si="6"/>
        <v>44000</v>
      </c>
      <c r="AC13" s="69">
        <f t="shared" si="6"/>
        <v>44007</v>
      </c>
      <c r="AD13" s="69">
        <f t="shared" si="6"/>
        <v>44014</v>
      </c>
      <c r="AE13" s="81">
        <f t="shared" si="6"/>
        <v>44021</v>
      </c>
      <c r="AF13" s="69">
        <f t="shared" ref="AF13" si="7">+AE13+7</f>
        <v>44028</v>
      </c>
      <c r="AG13" s="82">
        <f t="shared" si="6"/>
        <v>44035</v>
      </c>
      <c r="AH13" s="69">
        <f t="shared" si="6"/>
        <v>44042</v>
      </c>
      <c r="AI13" s="69">
        <f t="shared" si="6"/>
        <v>44049</v>
      </c>
      <c r="AJ13" s="69">
        <f t="shared" si="6"/>
        <v>44056</v>
      </c>
      <c r="AK13" s="69">
        <f t="shared" si="6"/>
        <v>44063</v>
      </c>
      <c r="AL13" s="69">
        <f t="shared" si="6"/>
        <v>44070</v>
      </c>
      <c r="AM13" s="69">
        <f t="shared" si="6"/>
        <v>44077</v>
      </c>
      <c r="AN13" s="69">
        <f t="shared" si="6"/>
        <v>44084</v>
      </c>
      <c r="AO13" s="69">
        <f t="shared" si="6"/>
        <v>44091</v>
      </c>
      <c r="AP13" s="69">
        <f t="shared" si="6"/>
        <v>44098</v>
      </c>
      <c r="AQ13" s="69">
        <f t="shared" si="6"/>
        <v>44105</v>
      </c>
      <c r="AR13" s="69">
        <f t="shared" si="6"/>
        <v>44112</v>
      </c>
      <c r="AS13" s="69">
        <f t="shared" si="6"/>
        <v>44119</v>
      </c>
      <c r="AT13" s="69">
        <f t="shared" si="6"/>
        <v>44126</v>
      </c>
      <c r="AU13" s="69">
        <f t="shared" si="6"/>
        <v>44133</v>
      </c>
      <c r="AV13" s="69">
        <f t="shared" si="6"/>
        <v>44140</v>
      </c>
      <c r="AW13" s="69">
        <f t="shared" si="6"/>
        <v>44147</v>
      </c>
      <c r="AX13" s="69">
        <f t="shared" si="6"/>
        <v>44154</v>
      </c>
      <c r="AY13" s="69">
        <f t="shared" si="6"/>
        <v>44161</v>
      </c>
      <c r="AZ13" s="69">
        <f t="shared" si="6"/>
        <v>44168</v>
      </c>
      <c r="BA13" s="69">
        <f t="shared" si="6"/>
        <v>44175</v>
      </c>
      <c r="BB13" s="70">
        <f t="shared" si="6"/>
        <v>44182</v>
      </c>
    </row>
    <row r="14" spans="2:54" s="8" customFormat="1" ht="40.9" hidden="1" customHeight="1" x14ac:dyDescent="0.25">
      <c r="B14" s="159" t="s">
        <v>12</v>
      </c>
      <c r="C14" s="9"/>
      <c r="D14" s="78">
        <v>15</v>
      </c>
      <c r="E14" s="75" t="s">
        <v>32</v>
      </c>
      <c r="F14" s="92">
        <v>0</v>
      </c>
      <c r="G14" s="93" t="e">
        <f>#REF!-I14</f>
        <v>#REF!</v>
      </c>
      <c r="H14" s="92"/>
      <c r="I14" s="94"/>
      <c r="J14" s="96"/>
      <c r="K14" s="96"/>
      <c r="L14" s="90" t="s">
        <v>5</v>
      </c>
      <c r="M14" s="98"/>
      <c r="N14" s="53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100"/>
      <c r="AB14" s="99"/>
      <c r="AC14" s="99"/>
      <c r="AD14" s="99"/>
      <c r="AE14" s="99"/>
      <c r="AF14" s="51"/>
      <c r="AG14" s="114" t="s">
        <v>6</v>
      </c>
      <c r="AH14" s="116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5"/>
      <c r="AW14" s="51"/>
      <c r="AX14" s="51"/>
      <c r="AY14" s="51"/>
      <c r="AZ14" s="51"/>
      <c r="BA14" s="53"/>
      <c r="BB14" s="101"/>
    </row>
    <row r="15" spans="2:54" ht="40.9" customHeight="1" x14ac:dyDescent="0.25">
      <c r="B15" s="159"/>
      <c r="C15" s="9"/>
      <c r="D15" s="79">
        <v>1</v>
      </c>
      <c r="E15" s="119" t="s">
        <v>36</v>
      </c>
      <c r="F15" s="143">
        <v>20</v>
      </c>
      <c r="G15" s="136">
        <f t="shared" ref="G15:G20" si="8">+F15/4</f>
        <v>5</v>
      </c>
      <c r="H15" s="136">
        <v>5</v>
      </c>
      <c r="I15" s="136">
        <v>0</v>
      </c>
      <c r="J15" s="148">
        <f t="shared" ref="J15:J20" si="9">H15+I15</f>
        <v>5</v>
      </c>
      <c r="K15" s="137">
        <f t="shared" ref="K15:K20" si="10">4*J15/F15*100</f>
        <v>100</v>
      </c>
      <c r="L15" s="90" t="s">
        <v>13</v>
      </c>
      <c r="M15" s="67"/>
      <c r="N15" s="29"/>
      <c r="O15" s="29"/>
      <c r="P15" s="29"/>
      <c r="Q15" s="157" t="s">
        <v>50</v>
      </c>
      <c r="R15" s="157" t="s">
        <v>50</v>
      </c>
      <c r="S15" s="29"/>
      <c r="U15" s="11"/>
      <c r="V15" s="11"/>
      <c r="W15" s="11"/>
      <c r="X15" s="11"/>
      <c r="Y15" s="11"/>
      <c r="Z15" s="11"/>
      <c r="AA15" s="59"/>
      <c r="AB15" s="27"/>
      <c r="AC15" s="11"/>
      <c r="AD15" s="11"/>
      <c r="AE15" s="157" t="s">
        <v>50</v>
      </c>
      <c r="AF15" s="11"/>
      <c r="AG15" s="115"/>
      <c r="AH15" s="117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33"/>
    </row>
    <row r="16" spans="2:54" ht="43.9" customHeight="1" x14ac:dyDescent="0.25">
      <c r="B16" s="159"/>
      <c r="C16" s="10"/>
      <c r="D16" s="79">
        <v>2</v>
      </c>
      <c r="E16" s="119" t="s">
        <v>34</v>
      </c>
      <c r="F16" s="138">
        <v>30</v>
      </c>
      <c r="G16" s="40">
        <f t="shared" si="8"/>
        <v>7.5</v>
      </c>
      <c r="H16" s="40">
        <v>7</v>
      </c>
      <c r="I16" s="40">
        <v>0</v>
      </c>
      <c r="J16" s="146">
        <f t="shared" si="9"/>
        <v>7</v>
      </c>
      <c r="K16" s="139">
        <f t="shared" si="10"/>
        <v>93.333333333333329</v>
      </c>
      <c r="L16" s="90" t="s">
        <v>8</v>
      </c>
      <c r="M16" s="102"/>
      <c r="N16" s="27"/>
      <c r="O16" s="27"/>
      <c r="P16" s="59"/>
      <c r="Q16" s="157"/>
      <c r="R16" s="157"/>
      <c r="S16" s="27"/>
      <c r="T16" s="29"/>
      <c r="U16" s="29"/>
      <c r="V16" s="29"/>
      <c r="W16" s="29"/>
      <c r="Y16" s="59"/>
      <c r="Z16" s="59"/>
      <c r="AA16" s="59"/>
      <c r="AB16" s="40"/>
      <c r="AC16" s="40"/>
      <c r="AD16" s="40"/>
      <c r="AE16" s="157"/>
      <c r="AF16" s="30"/>
      <c r="AG16" s="115"/>
      <c r="AH16" s="117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11"/>
      <c r="BB16" s="38"/>
    </row>
    <row r="17" spans="2:54" ht="40.9" customHeight="1" x14ac:dyDescent="0.25">
      <c r="B17" s="159"/>
      <c r="C17" s="10"/>
      <c r="D17" s="79">
        <v>3</v>
      </c>
      <c r="E17" s="119" t="s">
        <v>37</v>
      </c>
      <c r="F17" s="138">
        <v>20</v>
      </c>
      <c r="G17" s="40">
        <f t="shared" si="8"/>
        <v>5</v>
      </c>
      <c r="H17" s="40">
        <v>5</v>
      </c>
      <c r="I17" s="40">
        <v>0</v>
      </c>
      <c r="J17" s="146">
        <f t="shared" si="9"/>
        <v>5</v>
      </c>
      <c r="K17" s="139">
        <f t="shared" si="10"/>
        <v>100</v>
      </c>
      <c r="L17" s="90" t="s">
        <v>14</v>
      </c>
      <c r="M17" s="68"/>
      <c r="N17" s="27"/>
      <c r="O17" s="27"/>
      <c r="P17" s="27"/>
      <c r="Q17" s="157"/>
      <c r="R17" s="157"/>
      <c r="S17" s="11"/>
      <c r="T17" s="11"/>
      <c r="U17" s="59"/>
      <c r="V17" s="59"/>
      <c r="W17" s="59"/>
      <c r="X17" s="29"/>
      <c r="Y17" s="29"/>
      <c r="Z17" s="29"/>
      <c r="AA17" s="29"/>
      <c r="AB17" s="29"/>
      <c r="AD17" s="30"/>
      <c r="AE17" s="157"/>
      <c r="AF17" s="30"/>
      <c r="AG17" s="115"/>
      <c r="AH17" s="117"/>
      <c r="AI17" s="30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30"/>
      <c r="AV17" s="30"/>
      <c r="AW17" s="11"/>
      <c r="AX17" s="11"/>
      <c r="AY17" s="11"/>
      <c r="AZ17" s="11"/>
      <c r="BA17" s="11"/>
      <c r="BB17" s="38"/>
    </row>
    <row r="18" spans="2:54" ht="40.9" customHeight="1" x14ac:dyDescent="0.25">
      <c r="B18" s="159"/>
      <c r="C18" s="9"/>
      <c r="D18" s="79">
        <v>6</v>
      </c>
      <c r="E18" s="119" t="s">
        <v>38</v>
      </c>
      <c r="F18" s="138">
        <v>25</v>
      </c>
      <c r="G18" s="40">
        <f t="shared" si="8"/>
        <v>6.25</v>
      </c>
      <c r="H18" s="40">
        <v>6</v>
      </c>
      <c r="I18" s="40">
        <v>0</v>
      </c>
      <c r="J18" s="146">
        <f t="shared" si="9"/>
        <v>6</v>
      </c>
      <c r="K18" s="139">
        <f t="shared" si="10"/>
        <v>96</v>
      </c>
      <c r="L18" s="90" t="s">
        <v>15</v>
      </c>
      <c r="M18" s="68"/>
      <c r="N18" s="27"/>
      <c r="O18" s="27"/>
      <c r="P18" s="27"/>
      <c r="Q18" s="157"/>
      <c r="R18" s="157"/>
      <c r="S18" s="11"/>
      <c r="T18" s="11"/>
      <c r="U18" s="11"/>
      <c r="V18" s="11"/>
      <c r="W18" s="11"/>
      <c r="X18" s="11"/>
      <c r="Y18" s="11"/>
      <c r="Z18" s="59"/>
      <c r="AA18" s="59"/>
      <c r="AB18" s="59"/>
      <c r="AC18" s="29"/>
      <c r="AD18" s="29"/>
      <c r="AE18" s="157"/>
      <c r="AF18" s="29"/>
      <c r="AG18" s="115"/>
      <c r="AH18" s="29"/>
      <c r="AI18" s="29"/>
      <c r="AJ18" s="29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38"/>
    </row>
    <row r="19" spans="2:54" ht="54.75" customHeight="1" x14ac:dyDescent="0.25">
      <c r="B19" s="159"/>
      <c r="C19" s="9"/>
      <c r="D19" s="79">
        <v>7</v>
      </c>
      <c r="E19" s="119" t="s">
        <v>39</v>
      </c>
      <c r="F19" s="138">
        <v>40</v>
      </c>
      <c r="G19" s="40">
        <f t="shared" si="8"/>
        <v>10</v>
      </c>
      <c r="H19" s="40">
        <v>9</v>
      </c>
      <c r="I19" s="40">
        <v>0</v>
      </c>
      <c r="J19" s="146">
        <f t="shared" si="9"/>
        <v>9</v>
      </c>
      <c r="K19" s="139">
        <f t="shared" si="10"/>
        <v>90</v>
      </c>
      <c r="L19" s="90" t="s">
        <v>16</v>
      </c>
      <c r="M19" s="68"/>
      <c r="N19" s="27"/>
      <c r="O19" s="27"/>
      <c r="P19" s="27"/>
      <c r="Q19" s="157"/>
      <c r="R19" s="157"/>
      <c r="S19" s="11"/>
      <c r="T19" s="11"/>
      <c r="U19" s="11"/>
      <c r="V19" s="11"/>
      <c r="W19" s="11"/>
      <c r="X19" s="27"/>
      <c r="Y19" s="11"/>
      <c r="Z19" s="11"/>
      <c r="AA19" s="59"/>
      <c r="AB19" s="27"/>
      <c r="AC19" s="11"/>
      <c r="AD19" s="28"/>
      <c r="AE19" s="157"/>
      <c r="AF19" s="59"/>
      <c r="AG19" s="115"/>
      <c r="AH19" s="117"/>
      <c r="AI19" s="59"/>
      <c r="AJ19" s="59"/>
      <c r="AK19" s="43"/>
      <c r="AL19" s="29"/>
      <c r="AM19" s="29"/>
      <c r="AN19" s="29"/>
      <c r="AO19" s="29"/>
      <c r="AP19" s="29"/>
      <c r="AQ19" s="29"/>
      <c r="AR19" s="43"/>
      <c r="AS19" s="43"/>
      <c r="AU19" s="11"/>
      <c r="AV19" s="11"/>
      <c r="AW19" s="11"/>
      <c r="AX19" s="11"/>
      <c r="AY19" s="11"/>
      <c r="AZ19" s="11"/>
      <c r="BA19" s="11"/>
      <c r="BB19" s="38"/>
    </row>
    <row r="20" spans="2:54" ht="51" customHeight="1" thickBot="1" x14ac:dyDescent="0.3">
      <c r="B20" s="159"/>
      <c r="C20" s="9"/>
      <c r="D20" s="80">
        <v>9</v>
      </c>
      <c r="E20" s="120" t="s">
        <v>54</v>
      </c>
      <c r="F20" s="140">
        <v>40</v>
      </c>
      <c r="G20" s="141">
        <f t="shared" si="8"/>
        <v>10</v>
      </c>
      <c r="H20" s="141">
        <v>9</v>
      </c>
      <c r="I20" s="141">
        <v>0</v>
      </c>
      <c r="J20" s="147">
        <f t="shared" si="9"/>
        <v>9</v>
      </c>
      <c r="K20" s="142">
        <f t="shared" si="10"/>
        <v>90</v>
      </c>
      <c r="L20" s="91" t="s">
        <v>16</v>
      </c>
      <c r="M20" s="68"/>
      <c r="N20" s="27"/>
      <c r="O20" s="27"/>
      <c r="P20" s="27"/>
      <c r="Q20" s="157"/>
      <c r="R20" s="157"/>
      <c r="S20" s="11"/>
      <c r="T20" s="11"/>
      <c r="U20" s="11"/>
      <c r="V20" s="11"/>
      <c r="W20" s="11"/>
      <c r="X20" s="27"/>
      <c r="Y20" s="11"/>
      <c r="Z20" s="11"/>
      <c r="AA20" s="59"/>
      <c r="AB20" s="27"/>
      <c r="AC20" s="11"/>
      <c r="AD20" s="28"/>
      <c r="AE20" s="157"/>
      <c r="AF20" s="11"/>
      <c r="AG20" s="115"/>
      <c r="AH20" s="117"/>
      <c r="AI20" s="11"/>
      <c r="AJ20" s="11"/>
      <c r="AK20" s="30"/>
      <c r="AL20" s="11"/>
      <c r="AM20" s="11"/>
      <c r="AN20" s="11"/>
      <c r="AO20" s="11"/>
      <c r="AP20" s="30"/>
      <c r="AQ20" s="11"/>
      <c r="AR20" s="11"/>
      <c r="AS20" s="11"/>
      <c r="AT20" s="29"/>
      <c r="AU20" s="29"/>
      <c r="AV20" s="29"/>
      <c r="AW20" s="112"/>
      <c r="AX20" s="29"/>
      <c r="AY20" s="29"/>
      <c r="AZ20" s="29"/>
      <c r="BA20" s="29"/>
      <c r="BB20" s="39"/>
    </row>
    <row r="21" spans="2:54" ht="21.75" customHeight="1" x14ac:dyDescent="0.25">
      <c r="E21" s="2" t="s">
        <v>61</v>
      </c>
      <c r="N21" s="15"/>
      <c r="O21" s="15"/>
      <c r="P21" s="15"/>
      <c r="Q21" s="15"/>
      <c r="R21" s="16"/>
      <c r="S21" s="15"/>
      <c r="T21" s="15"/>
      <c r="U21" s="15"/>
      <c r="V21" s="15"/>
      <c r="W21" s="15"/>
      <c r="X21" s="15"/>
      <c r="Y21" s="15"/>
      <c r="Z21" s="15"/>
      <c r="AA21" s="61"/>
      <c r="AB21" s="15"/>
      <c r="AC21" s="16"/>
      <c r="AD21" s="16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</row>
    <row r="22" spans="2:54" ht="36.6" customHeight="1" x14ac:dyDescent="0.25"/>
    <row r="23" spans="2:54" ht="15.75" x14ac:dyDescent="0.25">
      <c r="E23" s="2" t="s">
        <v>17</v>
      </c>
      <c r="G23" s="49"/>
      <c r="I23" s="49"/>
      <c r="J23" s="49"/>
      <c r="K23" s="49"/>
      <c r="L23" s="49"/>
      <c r="M23" s="49"/>
    </row>
    <row r="26" spans="2:54" ht="34.5" customHeight="1" x14ac:dyDescent="0.45">
      <c r="B26" s="45" t="s">
        <v>0</v>
      </c>
    </row>
    <row r="27" spans="2:54" ht="31.5" x14ac:dyDescent="0.5">
      <c r="B27" s="6" t="s">
        <v>31</v>
      </c>
    </row>
    <row r="28" spans="2:54" ht="31.5" x14ac:dyDescent="0.5">
      <c r="B28" s="6" t="s">
        <v>59</v>
      </c>
    </row>
    <row r="29" spans="2:54" s="19" customFormat="1" ht="16.5" thickBot="1" x14ac:dyDescent="0.3">
      <c r="C29" s="23"/>
      <c r="D29" s="23"/>
      <c r="E29" s="17"/>
      <c r="F29" s="77"/>
      <c r="G29" s="77"/>
      <c r="H29" s="77"/>
      <c r="I29" s="77"/>
      <c r="J29" s="77"/>
      <c r="K29" s="77"/>
      <c r="L29" s="17"/>
      <c r="M29" s="17"/>
      <c r="N29" s="22" t="s">
        <v>1</v>
      </c>
      <c r="O29" s="22" t="s">
        <v>1</v>
      </c>
      <c r="P29" s="22" t="s">
        <v>1</v>
      </c>
      <c r="Q29" s="22" t="s">
        <v>1</v>
      </c>
      <c r="R29" s="22" t="s">
        <v>1</v>
      </c>
      <c r="S29" s="22">
        <v>1</v>
      </c>
      <c r="T29" s="22">
        <v>2</v>
      </c>
      <c r="U29" s="22">
        <v>3</v>
      </c>
      <c r="V29" s="22">
        <v>4</v>
      </c>
      <c r="W29" s="22">
        <v>5</v>
      </c>
      <c r="X29" s="22">
        <v>6</v>
      </c>
      <c r="Y29" s="22">
        <v>7</v>
      </c>
      <c r="Z29" s="22">
        <v>8</v>
      </c>
      <c r="AA29" s="22">
        <v>9</v>
      </c>
      <c r="AB29" s="22" t="s">
        <v>1</v>
      </c>
      <c r="AC29" s="22">
        <v>10</v>
      </c>
      <c r="AD29" s="22">
        <v>11</v>
      </c>
      <c r="AE29" s="22">
        <v>12</v>
      </c>
      <c r="AF29" s="22">
        <v>13</v>
      </c>
      <c r="AG29" s="22" t="s">
        <v>1</v>
      </c>
      <c r="AH29" s="22">
        <v>14</v>
      </c>
      <c r="AI29" s="22">
        <v>15</v>
      </c>
      <c r="AJ29" s="22">
        <v>16</v>
      </c>
      <c r="AK29" s="22">
        <v>17</v>
      </c>
      <c r="AL29" s="22">
        <v>18</v>
      </c>
      <c r="AM29" s="22">
        <v>19</v>
      </c>
      <c r="AN29" s="22">
        <v>20</v>
      </c>
      <c r="AO29" s="22">
        <v>21</v>
      </c>
      <c r="AP29" s="22">
        <v>22</v>
      </c>
      <c r="AQ29" s="22">
        <v>23</v>
      </c>
      <c r="AR29" s="22">
        <v>24</v>
      </c>
      <c r="AS29" s="22">
        <v>25</v>
      </c>
      <c r="AT29" s="22">
        <v>26</v>
      </c>
      <c r="AU29" s="22">
        <v>27</v>
      </c>
      <c r="AV29" s="22">
        <v>28</v>
      </c>
      <c r="AW29" s="22">
        <v>29</v>
      </c>
      <c r="AX29" s="22">
        <v>30</v>
      </c>
      <c r="AY29" s="22">
        <v>31</v>
      </c>
      <c r="AZ29" s="22">
        <v>32</v>
      </c>
      <c r="BA29" s="22">
        <v>33</v>
      </c>
    </row>
    <row r="30" spans="2:54" s="8" customFormat="1" ht="57.6" customHeight="1" thickBot="1" x14ac:dyDescent="0.3">
      <c r="C30" s="9"/>
      <c r="D30" s="9"/>
      <c r="E30" s="73" t="s">
        <v>2</v>
      </c>
      <c r="F30" s="130" t="s">
        <v>49</v>
      </c>
      <c r="G30" s="131" t="s">
        <v>53</v>
      </c>
      <c r="H30" s="131" t="s">
        <v>57</v>
      </c>
      <c r="I30" s="131" t="s">
        <v>56</v>
      </c>
      <c r="J30" s="149" t="s">
        <v>52</v>
      </c>
      <c r="K30" s="132" t="s">
        <v>51</v>
      </c>
      <c r="L30" s="88" t="s">
        <v>3</v>
      </c>
      <c r="M30" s="113">
        <v>43893</v>
      </c>
      <c r="N30" s="69">
        <f>+M30+7</f>
        <v>43900</v>
      </c>
      <c r="O30" s="69">
        <f t="shared" ref="O30:BB30" si="11">+N30+7</f>
        <v>43907</v>
      </c>
      <c r="P30" s="81">
        <f t="shared" si="11"/>
        <v>43914</v>
      </c>
      <c r="Q30" s="69">
        <f t="shared" si="11"/>
        <v>43921</v>
      </c>
      <c r="R30" s="69">
        <f t="shared" si="11"/>
        <v>43928</v>
      </c>
      <c r="S30" s="69">
        <f t="shared" si="11"/>
        <v>43935</v>
      </c>
      <c r="T30" s="69">
        <f t="shared" si="11"/>
        <v>43942</v>
      </c>
      <c r="U30" s="69">
        <f t="shared" si="11"/>
        <v>43949</v>
      </c>
      <c r="V30" s="69">
        <f t="shared" si="11"/>
        <v>43956</v>
      </c>
      <c r="W30" s="69">
        <f t="shared" si="11"/>
        <v>43963</v>
      </c>
      <c r="X30" s="69">
        <f t="shared" si="11"/>
        <v>43970</v>
      </c>
      <c r="Y30" s="69">
        <f t="shared" si="11"/>
        <v>43977</v>
      </c>
      <c r="Z30" s="69">
        <f t="shared" si="11"/>
        <v>43984</v>
      </c>
      <c r="AA30" s="69">
        <f t="shared" si="11"/>
        <v>43991</v>
      </c>
      <c r="AB30" s="69">
        <f t="shared" si="11"/>
        <v>43998</v>
      </c>
      <c r="AC30" s="69">
        <f t="shared" si="11"/>
        <v>44005</v>
      </c>
      <c r="AD30" s="69">
        <f t="shared" si="11"/>
        <v>44012</v>
      </c>
      <c r="AE30" s="69">
        <f t="shared" ref="AE30:AF30" si="12">+AD30+7</f>
        <v>44019</v>
      </c>
      <c r="AF30" s="69">
        <f t="shared" si="12"/>
        <v>44026</v>
      </c>
      <c r="AG30" s="82">
        <f t="shared" ref="AG30:AH30" si="13">+AF30+7</f>
        <v>44033</v>
      </c>
      <c r="AH30" s="69">
        <f t="shared" si="13"/>
        <v>44040</v>
      </c>
      <c r="AI30" s="69">
        <f t="shared" si="11"/>
        <v>44047</v>
      </c>
      <c r="AJ30" s="69">
        <f t="shared" si="11"/>
        <v>44054</v>
      </c>
      <c r="AK30" s="69">
        <f t="shared" si="11"/>
        <v>44061</v>
      </c>
      <c r="AL30" s="69">
        <f t="shared" si="11"/>
        <v>44068</v>
      </c>
      <c r="AM30" s="69">
        <f t="shared" si="11"/>
        <v>44075</v>
      </c>
      <c r="AN30" s="69">
        <f t="shared" si="11"/>
        <v>44082</v>
      </c>
      <c r="AO30" s="69">
        <f t="shared" si="11"/>
        <v>44089</v>
      </c>
      <c r="AP30" s="69">
        <f t="shared" si="11"/>
        <v>44096</v>
      </c>
      <c r="AQ30" s="69">
        <f t="shared" si="11"/>
        <v>44103</v>
      </c>
      <c r="AR30" s="69">
        <f t="shared" si="11"/>
        <v>44110</v>
      </c>
      <c r="AS30" s="69">
        <f t="shared" si="11"/>
        <v>44117</v>
      </c>
      <c r="AT30" s="69">
        <f t="shared" si="11"/>
        <v>44124</v>
      </c>
      <c r="AU30" s="69">
        <f t="shared" si="11"/>
        <v>44131</v>
      </c>
      <c r="AV30" s="69">
        <f t="shared" si="11"/>
        <v>44138</v>
      </c>
      <c r="AW30" s="69">
        <f t="shared" si="11"/>
        <v>44145</v>
      </c>
      <c r="AX30" s="69">
        <f t="shared" si="11"/>
        <v>44152</v>
      </c>
      <c r="AY30" s="69">
        <f t="shared" si="11"/>
        <v>44159</v>
      </c>
      <c r="AZ30" s="69">
        <f t="shared" si="11"/>
        <v>44166</v>
      </c>
      <c r="BA30" s="81">
        <f t="shared" si="11"/>
        <v>44173</v>
      </c>
      <c r="BB30" s="70">
        <f t="shared" si="11"/>
        <v>44180</v>
      </c>
    </row>
    <row r="31" spans="2:54" s="8" customFormat="1" ht="49.9" customHeight="1" x14ac:dyDescent="0.25">
      <c r="B31" s="167" t="s">
        <v>4</v>
      </c>
      <c r="C31" s="9"/>
      <c r="D31" s="78">
        <v>25</v>
      </c>
      <c r="E31" s="121" t="s">
        <v>40</v>
      </c>
      <c r="F31" s="177">
        <v>100</v>
      </c>
      <c r="G31" s="171">
        <f>+F31/4</f>
        <v>25</v>
      </c>
      <c r="H31" s="136">
        <v>18</v>
      </c>
      <c r="I31" s="136">
        <v>0</v>
      </c>
      <c r="J31" s="148">
        <f t="shared" ref="J31:J36" si="14">H31+I31</f>
        <v>18</v>
      </c>
      <c r="K31" s="137">
        <f t="shared" ref="K31:K36" si="15">4*J31/F31*100</f>
        <v>72</v>
      </c>
      <c r="L31" s="128" t="s">
        <v>19</v>
      </c>
      <c r="M31" s="98"/>
      <c r="N31" s="51"/>
      <c r="O31" s="51"/>
      <c r="P31" s="156" t="s">
        <v>50</v>
      </c>
      <c r="Q31" s="51"/>
      <c r="R31" s="51"/>
      <c r="S31" s="51"/>
      <c r="T31" s="51"/>
      <c r="U31" s="54"/>
      <c r="V31" s="54"/>
      <c r="W31" s="54"/>
      <c r="X31" s="54"/>
      <c r="Y31" s="54"/>
      <c r="Z31" s="54"/>
      <c r="AA31" s="62"/>
      <c r="AB31" s="54"/>
      <c r="AC31" s="83"/>
      <c r="AD31" s="83"/>
      <c r="AE31" s="29"/>
      <c r="AF31" s="29"/>
      <c r="AG31" s="163" t="s">
        <v>20</v>
      </c>
      <c r="AH31" s="29"/>
      <c r="AI31" s="29"/>
      <c r="AJ31" s="29"/>
      <c r="AK31" s="29"/>
      <c r="AL31" s="29"/>
      <c r="AM31" s="85"/>
      <c r="AN31" s="8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85"/>
      <c r="AZ31" s="85"/>
      <c r="BA31" s="156" t="s">
        <v>50</v>
      </c>
      <c r="BB31" s="84"/>
    </row>
    <row r="32" spans="2:54" ht="40.9" customHeight="1" x14ac:dyDescent="0.25">
      <c r="B32" s="168"/>
      <c r="C32" s="10"/>
      <c r="D32" s="79">
        <v>10</v>
      </c>
      <c r="E32" s="119" t="s">
        <v>41</v>
      </c>
      <c r="F32" s="175">
        <v>40</v>
      </c>
      <c r="G32" s="172">
        <f t="shared" ref="G32:G36" si="16">+F32/4</f>
        <v>10</v>
      </c>
      <c r="H32" s="40">
        <v>8</v>
      </c>
      <c r="I32" s="40">
        <v>0</v>
      </c>
      <c r="J32" s="146">
        <f t="shared" si="14"/>
        <v>8</v>
      </c>
      <c r="K32" s="139">
        <f t="shared" si="15"/>
        <v>80</v>
      </c>
      <c r="L32" s="123" t="s">
        <v>21</v>
      </c>
      <c r="M32" s="107"/>
      <c r="N32" s="29"/>
      <c r="O32" s="29"/>
      <c r="P32" s="157"/>
      <c r="Q32" s="29"/>
      <c r="R32" s="29"/>
      <c r="S32" s="29"/>
      <c r="T32" s="29"/>
      <c r="U32" s="29"/>
      <c r="V32" s="29"/>
      <c r="W32" s="30"/>
      <c r="X32" s="30"/>
      <c r="Y32" s="63"/>
      <c r="Z32" s="30"/>
      <c r="AA32" s="63"/>
      <c r="AB32" s="30"/>
      <c r="AC32" s="30"/>
      <c r="AD32" s="30"/>
      <c r="AE32" s="30"/>
      <c r="AF32" s="30"/>
      <c r="AG32" s="164"/>
      <c r="AH32" s="117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157"/>
      <c r="BB32" s="38"/>
    </row>
    <row r="33" spans="2:58" ht="60.75" customHeight="1" x14ac:dyDescent="0.25">
      <c r="B33" s="168"/>
      <c r="C33" s="10"/>
      <c r="D33" s="79">
        <v>13</v>
      </c>
      <c r="E33" s="119" t="s">
        <v>42</v>
      </c>
      <c r="F33" s="178">
        <v>30</v>
      </c>
      <c r="G33" s="172">
        <f t="shared" si="16"/>
        <v>7.5</v>
      </c>
      <c r="H33" s="40">
        <v>6</v>
      </c>
      <c r="I33" s="40">
        <v>0</v>
      </c>
      <c r="J33" s="146">
        <f t="shared" si="14"/>
        <v>6</v>
      </c>
      <c r="K33" s="139">
        <f t="shared" si="15"/>
        <v>80</v>
      </c>
      <c r="L33" s="129" t="s">
        <v>22</v>
      </c>
      <c r="M33" s="107"/>
      <c r="N33" s="25"/>
      <c r="O33" s="25"/>
      <c r="P33" s="157"/>
      <c r="Q33" s="25"/>
      <c r="R33" s="25"/>
      <c r="S33" s="25"/>
      <c r="T33" s="25"/>
      <c r="U33" s="25"/>
      <c r="V33" s="25"/>
      <c r="W33" s="29"/>
      <c r="X33" s="29"/>
      <c r="Y33" s="29"/>
      <c r="Z33" s="29"/>
      <c r="AA33" s="29"/>
      <c r="AB33" s="29"/>
      <c r="AC33" s="30"/>
      <c r="AD33" s="30"/>
      <c r="AE33" s="30"/>
      <c r="AF33" s="30"/>
      <c r="AG33" s="164"/>
      <c r="AH33" s="117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157"/>
      <c r="BB33" s="38"/>
    </row>
    <row r="34" spans="2:58" ht="40.9" customHeight="1" x14ac:dyDescent="0.25">
      <c r="B34" s="168"/>
      <c r="C34" s="10"/>
      <c r="D34" s="79">
        <v>11</v>
      </c>
      <c r="E34" s="119" t="s">
        <v>43</v>
      </c>
      <c r="F34" s="178">
        <v>40</v>
      </c>
      <c r="G34" s="172">
        <f t="shared" si="16"/>
        <v>10</v>
      </c>
      <c r="H34" s="40">
        <v>9</v>
      </c>
      <c r="I34" s="40">
        <v>0</v>
      </c>
      <c r="J34" s="146">
        <f t="shared" si="14"/>
        <v>9</v>
      </c>
      <c r="K34" s="139">
        <f t="shared" si="15"/>
        <v>90</v>
      </c>
      <c r="L34" s="123" t="s">
        <v>23</v>
      </c>
      <c r="M34" s="107"/>
      <c r="N34" s="25"/>
      <c r="O34" s="25"/>
      <c r="P34" s="157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64"/>
      <c r="AB34" s="25"/>
      <c r="AC34" s="25"/>
      <c r="AD34" s="25"/>
      <c r="AE34" s="11"/>
      <c r="AF34" s="11"/>
      <c r="AG34" s="164"/>
      <c r="AH34" s="117"/>
      <c r="AI34" s="11"/>
      <c r="AJ34" s="11"/>
      <c r="AK34" s="11"/>
      <c r="AL34" s="11"/>
      <c r="AM34" s="30"/>
      <c r="AN34" s="30"/>
      <c r="AO34" s="30"/>
      <c r="AP34" s="30"/>
      <c r="AQ34" s="30"/>
      <c r="AR34" s="11"/>
      <c r="AS34" s="11"/>
      <c r="AT34" s="11"/>
      <c r="AU34" s="11"/>
      <c r="AV34" s="11"/>
      <c r="AW34" s="11"/>
      <c r="AX34" s="11"/>
      <c r="AY34" s="11"/>
      <c r="AZ34" s="11"/>
      <c r="BA34" s="157"/>
      <c r="BB34" s="33"/>
    </row>
    <row r="35" spans="2:58" ht="40.9" customHeight="1" x14ac:dyDescent="0.25">
      <c r="B35" s="168"/>
      <c r="C35" s="10"/>
      <c r="D35" s="79">
        <v>24</v>
      </c>
      <c r="E35" s="119" t="s">
        <v>44</v>
      </c>
      <c r="F35" s="178">
        <v>20</v>
      </c>
      <c r="G35" s="172">
        <f t="shared" si="16"/>
        <v>5</v>
      </c>
      <c r="H35" s="40">
        <v>4</v>
      </c>
      <c r="I35" s="40">
        <v>0</v>
      </c>
      <c r="J35" s="146">
        <f t="shared" si="14"/>
        <v>4</v>
      </c>
      <c r="K35" s="139">
        <f t="shared" si="15"/>
        <v>80</v>
      </c>
      <c r="L35" s="129" t="s">
        <v>24</v>
      </c>
      <c r="M35" s="107"/>
      <c r="N35" s="25"/>
      <c r="O35" s="25"/>
      <c r="P35" s="157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64"/>
      <c r="AB35" s="25"/>
      <c r="AC35" s="25"/>
      <c r="AD35" s="25"/>
      <c r="AE35" s="11"/>
      <c r="AF35" s="11"/>
      <c r="AG35" s="164"/>
      <c r="AH35" s="117"/>
      <c r="AI35" s="11"/>
      <c r="AJ35" s="11"/>
      <c r="AK35" s="11"/>
      <c r="AL35" s="11"/>
      <c r="AM35" s="11"/>
      <c r="AO35" s="29"/>
      <c r="AP35" s="29"/>
      <c r="AQ35" s="29"/>
      <c r="AR35" s="29"/>
      <c r="AS35" s="11"/>
      <c r="AT35" s="11"/>
      <c r="AU35" s="11"/>
      <c r="AV35" s="11"/>
      <c r="AW35" s="11"/>
      <c r="AX35" s="11"/>
      <c r="AY35" s="11"/>
      <c r="AZ35" s="11"/>
      <c r="BA35" s="157"/>
      <c r="BB35" s="33"/>
    </row>
    <row r="36" spans="2:58" ht="40.9" customHeight="1" thickBot="1" x14ac:dyDescent="0.3">
      <c r="B36" s="169"/>
      <c r="C36" s="10"/>
      <c r="D36" s="80">
        <v>14</v>
      </c>
      <c r="E36" s="120" t="s">
        <v>25</v>
      </c>
      <c r="F36" s="176">
        <v>30</v>
      </c>
      <c r="G36" s="173">
        <f t="shared" si="16"/>
        <v>7.5</v>
      </c>
      <c r="H36" s="141">
        <v>6</v>
      </c>
      <c r="I36" s="141">
        <v>0</v>
      </c>
      <c r="J36" s="147">
        <f t="shared" si="14"/>
        <v>6</v>
      </c>
      <c r="K36" s="142">
        <f t="shared" si="15"/>
        <v>80</v>
      </c>
      <c r="L36" s="124" t="s">
        <v>26</v>
      </c>
      <c r="M36" s="108"/>
      <c r="N36" s="34"/>
      <c r="O36" s="34"/>
      <c r="P36" s="158"/>
      <c r="Q36" s="34"/>
      <c r="R36" s="34"/>
      <c r="S36" s="34"/>
      <c r="T36" s="34"/>
      <c r="U36" s="36"/>
      <c r="V36" s="36"/>
      <c r="W36" s="36"/>
      <c r="X36" s="36"/>
      <c r="Y36" s="36"/>
      <c r="Z36" s="36"/>
      <c r="AA36" s="65"/>
      <c r="AB36" s="36"/>
      <c r="AC36" s="36"/>
      <c r="AD36" s="36"/>
      <c r="AE36" s="35"/>
      <c r="AF36" s="35"/>
      <c r="AG36" s="165"/>
      <c r="AH36" s="118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7"/>
      <c r="AT36" s="37"/>
      <c r="AU36" s="37"/>
      <c r="AV36" s="37"/>
      <c r="AW36" s="37"/>
      <c r="AX36" s="37"/>
      <c r="AY36" s="35"/>
      <c r="AZ36" s="35"/>
      <c r="BA36" s="158"/>
      <c r="BB36" s="103"/>
    </row>
    <row r="37" spans="2:58" x14ac:dyDescent="0.25">
      <c r="C37" s="12"/>
      <c r="D37" s="12"/>
      <c r="L37" s="4"/>
      <c r="M37" s="4"/>
      <c r="N37" s="13"/>
      <c r="O37" s="13"/>
      <c r="P37" s="13"/>
      <c r="Q37" s="13"/>
      <c r="R37" s="26" t="s">
        <v>27</v>
      </c>
      <c r="S37" s="26"/>
      <c r="T37" s="26"/>
      <c r="U37" s="26"/>
      <c r="V37" s="26"/>
      <c r="W37" s="26"/>
      <c r="X37" s="26" t="s">
        <v>27</v>
      </c>
      <c r="Y37" s="26"/>
      <c r="Z37" s="26"/>
      <c r="AA37" s="26"/>
      <c r="AB37" s="26"/>
      <c r="AC37" s="26"/>
      <c r="AD37" s="26"/>
      <c r="AE37" s="26"/>
      <c r="AF37" s="26"/>
      <c r="AG37" s="26" t="s">
        <v>18</v>
      </c>
      <c r="AH37" s="26" t="s">
        <v>18</v>
      </c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</row>
    <row r="38" spans="2:58" s="19" customFormat="1" ht="16.5" thickBot="1" x14ac:dyDescent="0.3">
      <c r="C38" s="23"/>
      <c r="D38" s="23"/>
      <c r="E38" s="17"/>
      <c r="F38" s="77"/>
      <c r="G38" s="77"/>
      <c r="H38" s="77"/>
      <c r="I38" s="77"/>
      <c r="J38" s="77"/>
      <c r="K38" s="77"/>
      <c r="L38" s="77"/>
      <c r="M38" s="17"/>
      <c r="N38" s="22" t="s">
        <v>1</v>
      </c>
      <c r="O38" s="22" t="s">
        <v>1</v>
      </c>
      <c r="P38" s="22" t="s">
        <v>1</v>
      </c>
      <c r="Q38" s="22" t="s">
        <v>1</v>
      </c>
      <c r="R38" s="22" t="s">
        <v>1</v>
      </c>
      <c r="S38" s="22">
        <v>1</v>
      </c>
      <c r="T38" s="22">
        <v>2</v>
      </c>
      <c r="U38" s="22">
        <v>3</v>
      </c>
      <c r="V38" s="22">
        <v>4</v>
      </c>
      <c r="W38" s="22">
        <v>5</v>
      </c>
      <c r="X38" s="22">
        <v>6</v>
      </c>
      <c r="Y38" s="22">
        <v>7</v>
      </c>
      <c r="Z38" s="22">
        <v>8</v>
      </c>
      <c r="AA38" s="22">
        <v>9</v>
      </c>
      <c r="AB38" s="22" t="s">
        <v>1</v>
      </c>
      <c r="AC38" s="22">
        <v>10</v>
      </c>
      <c r="AD38" s="22">
        <v>11</v>
      </c>
      <c r="AE38" s="22">
        <v>12</v>
      </c>
      <c r="AF38" s="22">
        <v>13</v>
      </c>
      <c r="AG38" s="22" t="s">
        <v>1</v>
      </c>
      <c r="AH38" s="22">
        <v>14</v>
      </c>
      <c r="AI38" s="22">
        <v>15</v>
      </c>
      <c r="AJ38" s="22">
        <v>16</v>
      </c>
      <c r="AK38" s="22">
        <v>17</v>
      </c>
      <c r="AL38" s="22">
        <v>18</v>
      </c>
      <c r="AM38" s="22">
        <v>19</v>
      </c>
      <c r="AN38" s="22">
        <v>20</v>
      </c>
      <c r="AO38" s="22">
        <v>21</v>
      </c>
      <c r="AP38" s="22">
        <v>22</v>
      </c>
      <c r="AQ38" s="22">
        <v>23</v>
      </c>
      <c r="AR38" s="22">
        <v>24</v>
      </c>
      <c r="AS38" s="22">
        <v>25</v>
      </c>
      <c r="AT38" s="22">
        <v>26</v>
      </c>
      <c r="AU38" s="22">
        <v>27</v>
      </c>
      <c r="AV38" s="22">
        <v>28</v>
      </c>
      <c r="AW38" s="22">
        <v>29</v>
      </c>
      <c r="AX38" s="22">
        <v>30</v>
      </c>
      <c r="AY38" s="22">
        <v>31</v>
      </c>
      <c r="AZ38" s="22">
        <v>32</v>
      </c>
      <c r="BA38" s="22">
        <v>33</v>
      </c>
    </row>
    <row r="39" spans="2:58" ht="57.6" customHeight="1" thickBot="1" x14ac:dyDescent="0.3">
      <c r="C39" s="9"/>
      <c r="D39" s="9"/>
      <c r="E39" s="50" t="s">
        <v>11</v>
      </c>
      <c r="F39" s="130" t="s">
        <v>49</v>
      </c>
      <c r="G39" s="131" t="s">
        <v>53</v>
      </c>
      <c r="H39" s="131" t="s">
        <v>57</v>
      </c>
      <c r="I39" s="131" t="s">
        <v>56</v>
      </c>
      <c r="J39" s="149" t="s">
        <v>52</v>
      </c>
      <c r="K39" s="132" t="s">
        <v>51</v>
      </c>
      <c r="L39" s="88" t="s">
        <v>3</v>
      </c>
      <c r="M39" s="113">
        <v>43895</v>
      </c>
      <c r="N39" s="69">
        <f>+M39+7</f>
        <v>43902</v>
      </c>
      <c r="O39" s="69">
        <f t="shared" ref="O39:BB39" si="17">+N39+7</f>
        <v>43909</v>
      </c>
      <c r="P39" s="69">
        <f t="shared" si="17"/>
        <v>43916</v>
      </c>
      <c r="Q39" s="81">
        <f t="shared" si="17"/>
        <v>43923</v>
      </c>
      <c r="R39" s="81">
        <f t="shared" si="17"/>
        <v>43930</v>
      </c>
      <c r="S39" s="69">
        <f t="shared" si="17"/>
        <v>43937</v>
      </c>
      <c r="T39" s="69">
        <f t="shared" si="17"/>
        <v>43944</v>
      </c>
      <c r="U39" s="69">
        <f t="shared" si="17"/>
        <v>43951</v>
      </c>
      <c r="V39" s="69">
        <f t="shared" si="17"/>
        <v>43958</v>
      </c>
      <c r="W39" s="69">
        <f t="shared" si="17"/>
        <v>43965</v>
      </c>
      <c r="X39" s="69">
        <f t="shared" si="17"/>
        <v>43972</v>
      </c>
      <c r="Y39" s="69">
        <f t="shared" si="17"/>
        <v>43979</v>
      </c>
      <c r="Z39" s="69">
        <f t="shared" si="17"/>
        <v>43986</v>
      </c>
      <c r="AA39" s="69">
        <f t="shared" si="17"/>
        <v>43993</v>
      </c>
      <c r="AB39" s="69">
        <f t="shared" si="17"/>
        <v>44000</v>
      </c>
      <c r="AC39" s="69">
        <f t="shared" si="17"/>
        <v>44007</v>
      </c>
      <c r="AD39" s="69">
        <f t="shared" si="17"/>
        <v>44014</v>
      </c>
      <c r="AE39" s="81">
        <f t="shared" si="17"/>
        <v>44021</v>
      </c>
      <c r="AF39" s="69">
        <f t="shared" ref="AF39" si="18">+AE39+7</f>
        <v>44028</v>
      </c>
      <c r="AG39" s="82">
        <f t="shared" si="17"/>
        <v>44035</v>
      </c>
      <c r="AH39" s="69">
        <f t="shared" si="17"/>
        <v>44042</v>
      </c>
      <c r="AI39" s="69">
        <f t="shared" si="17"/>
        <v>44049</v>
      </c>
      <c r="AJ39" s="69">
        <f t="shared" si="17"/>
        <v>44056</v>
      </c>
      <c r="AK39" s="69">
        <f t="shared" si="17"/>
        <v>44063</v>
      </c>
      <c r="AL39" s="69">
        <f t="shared" si="17"/>
        <v>44070</v>
      </c>
      <c r="AM39" s="69">
        <f t="shared" si="17"/>
        <v>44077</v>
      </c>
      <c r="AN39" s="69">
        <f t="shared" si="17"/>
        <v>44084</v>
      </c>
      <c r="AO39" s="69">
        <f t="shared" si="17"/>
        <v>44091</v>
      </c>
      <c r="AP39" s="69">
        <f t="shared" si="17"/>
        <v>44098</v>
      </c>
      <c r="AQ39" s="69">
        <f t="shared" si="17"/>
        <v>44105</v>
      </c>
      <c r="AR39" s="69">
        <f t="shared" si="17"/>
        <v>44112</v>
      </c>
      <c r="AS39" s="69">
        <f t="shared" si="17"/>
        <v>44119</v>
      </c>
      <c r="AT39" s="69">
        <f t="shared" si="17"/>
        <v>44126</v>
      </c>
      <c r="AU39" s="69">
        <f t="shared" si="17"/>
        <v>44133</v>
      </c>
      <c r="AV39" s="69">
        <f t="shared" si="17"/>
        <v>44140</v>
      </c>
      <c r="AW39" s="69">
        <f t="shared" si="17"/>
        <v>44147</v>
      </c>
      <c r="AX39" s="69">
        <f t="shared" si="17"/>
        <v>44154</v>
      </c>
      <c r="AY39" s="69">
        <f t="shared" si="17"/>
        <v>44161</v>
      </c>
      <c r="AZ39" s="69">
        <f t="shared" si="17"/>
        <v>44168</v>
      </c>
      <c r="BA39" s="69">
        <f t="shared" si="17"/>
        <v>44175</v>
      </c>
      <c r="BB39" s="70">
        <f t="shared" si="17"/>
        <v>44182</v>
      </c>
      <c r="BE39" s="74"/>
      <c r="BF39" s="74"/>
    </row>
    <row r="40" spans="2:58" ht="49.15" customHeight="1" x14ac:dyDescent="0.25">
      <c r="B40" s="166" t="s">
        <v>12</v>
      </c>
      <c r="C40" s="9"/>
      <c r="D40" s="78">
        <v>25</v>
      </c>
      <c r="E40" s="121" t="s">
        <v>40</v>
      </c>
      <c r="F40" s="182">
        <v>100</v>
      </c>
      <c r="G40" s="179">
        <f>+F40/4</f>
        <v>25</v>
      </c>
      <c r="H40" s="51">
        <v>18</v>
      </c>
      <c r="I40" s="51">
        <v>0</v>
      </c>
      <c r="J40" s="150">
        <f t="shared" ref="J40:J45" si="19">H40+I40</f>
        <v>18</v>
      </c>
      <c r="K40" s="135">
        <f t="shared" ref="K40:K45" si="20">4*J40/F40*100</f>
        <v>72</v>
      </c>
      <c r="L40" s="133" t="s">
        <v>19</v>
      </c>
      <c r="M40" s="109"/>
      <c r="N40" s="52"/>
      <c r="O40" s="83"/>
      <c r="P40" s="83"/>
      <c r="Q40" s="156" t="s">
        <v>50</v>
      </c>
      <c r="R40" s="156" t="s">
        <v>50</v>
      </c>
      <c r="S40" s="56"/>
      <c r="T40" s="56"/>
      <c r="U40" s="56"/>
      <c r="V40" s="56"/>
      <c r="W40" s="56"/>
      <c r="X40" s="56"/>
      <c r="Y40" s="56"/>
      <c r="Z40" s="56"/>
      <c r="AA40" s="116"/>
      <c r="AB40" s="116"/>
      <c r="AC40" s="116"/>
      <c r="AD40" s="116"/>
      <c r="AE40" s="156" t="s">
        <v>50</v>
      </c>
      <c r="AF40" s="56"/>
      <c r="AG40" s="163" t="s">
        <v>6</v>
      </c>
      <c r="AH40" s="116"/>
      <c r="AI40" s="56"/>
      <c r="AJ40" s="56"/>
      <c r="AK40" s="57"/>
      <c r="AL40" s="116"/>
      <c r="AM40" s="116"/>
      <c r="AN40" s="116"/>
      <c r="AO40" s="116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101"/>
    </row>
    <row r="41" spans="2:58" ht="40.9" customHeight="1" x14ac:dyDescent="0.25">
      <c r="B41" s="166"/>
      <c r="C41" s="10"/>
      <c r="D41" s="79">
        <v>11</v>
      </c>
      <c r="E41" s="119" t="s">
        <v>43</v>
      </c>
      <c r="F41" s="178">
        <v>40</v>
      </c>
      <c r="G41" s="172">
        <f t="shared" ref="G41" si="21">+F41/4</f>
        <v>10</v>
      </c>
      <c r="H41" s="40">
        <v>9</v>
      </c>
      <c r="I41" s="40">
        <v>0</v>
      </c>
      <c r="J41" s="146">
        <f t="shared" si="19"/>
        <v>9</v>
      </c>
      <c r="K41" s="139">
        <f t="shared" si="20"/>
        <v>90</v>
      </c>
      <c r="L41" s="123" t="s">
        <v>23</v>
      </c>
      <c r="M41" s="107"/>
      <c r="N41" s="25"/>
      <c r="O41" s="25"/>
      <c r="P41" s="25"/>
      <c r="Q41" s="170"/>
      <c r="R41" s="170"/>
      <c r="S41" s="25"/>
      <c r="T41" s="25"/>
      <c r="U41" s="25"/>
      <c r="V41" s="25"/>
      <c r="W41" s="25"/>
      <c r="X41" s="25"/>
      <c r="Y41" s="25"/>
      <c r="Z41" s="25"/>
      <c r="AA41" s="29"/>
      <c r="AB41" s="29"/>
      <c r="AC41" s="29"/>
      <c r="AD41" s="29"/>
      <c r="AE41" s="170"/>
      <c r="AF41" s="29"/>
      <c r="AG41" s="164"/>
      <c r="AH41" s="29"/>
      <c r="AI41" s="29"/>
      <c r="AJ41" s="29"/>
      <c r="AK41" s="29"/>
      <c r="AL41" s="30"/>
      <c r="AM41" s="30"/>
      <c r="AN41" s="30"/>
      <c r="AO41" s="30"/>
      <c r="AP41" s="30"/>
      <c r="AQ41" s="30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33"/>
    </row>
    <row r="42" spans="2:58" ht="41.45" customHeight="1" x14ac:dyDescent="0.25">
      <c r="B42" s="166"/>
      <c r="C42" s="9"/>
      <c r="D42" s="79">
        <v>12</v>
      </c>
      <c r="E42" s="119" t="s">
        <v>45</v>
      </c>
      <c r="F42" s="183">
        <v>50</v>
      </c>
      <c r="G42" s="180">
        <f>+F42/4</f>
        <v>12.5</v>
      </c>
      <c r="H42" s="24">
        <v>10</v>
      </c>
      <c r="I42" s="24">
        <v>1</v>
      </c>
      <c r="J42" s="151">
        <f t="shared" si="19"/>
        <v>11</v>
      </c>
      <c r="K42" s="86">
        <f t="shared" si="20"/>
        <v>88</v>
      </c>
      <c r="L42" s="129" t="s">
        <v>28</v>
      </c>
      <c r="M42" s="110"/>
      <c r="N42" s="31"/>
      <c r="O42" s="25"/>
      <c r="P42" s="25"/>
      <c r="Q42" s="157"/>
      <c r="R42" s="157"/>
      <c r="S42" s="31"/>
      <c r="T42" s="31"/>
      <c r="U42" s="31"/>
      <c r="V42" s="31"/>
      <c r="W42" s="31"/>
      <c r="X42" s="31"/>
      <c r="Y42" s="31"/>
      <c r="Z42" s="31"/>
      <c r="AA42" s="63"/>
      <c r="AB42" s="63"/>
      <c r="AC42" s="30"/>
      <c r="AD42" s="30"/>
      <c r="AE42" s="157"/>
      <c r="AF42" s="30"/>
      <c r="AG42" s="164"/>
      <c r="AH42" s="117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8"/>
    </row>
    <row r="43" spans="2:58" ht="41.45" customHeight="1" x14ac:dyDescent="0.25">
      <c r="B43" s="166"/>
      <c r="C43" s="14"/>
      <c r="D43" s="79">
        <v>20</v>
      </c>
      <c r="E43" s="119" t="s">
        <v>46</v>
      </c>
      <c r="F43" s="184">
        <v>24</v>
      </c>
      <c r="G43" s="180">
        <f t="shared" ref="G43:G45" si="22">+F43/4</f>
        <v>6</v>
      </c>
      <c r="H43" s="24">
        <v>5</v>
      </c>
      <c r="I43" s="24">
        <v>0</v>
      </c>
      <c r="J43" s="151">
        <f t="shared" si="19"/>
        <v>5</v>
      </c>
      <c r="K43" s="86">
        <f t="shared" si="20"/>
        <v>83.333333333333343</v>
      </c>
      <c r="L43" s="129" t="s">
        <v>29</v>
      </c>
      <c r="M43" s="107"/>
      <c r="N43" s="25"/>
      <c r="O43" s="25"/>
      <c r="P43" s="25"/>
      <c r="Q43" s="157"/>
      <c r="R43" s="157"/>
      <c r="S43" s="27"/>
      <c r="T43" s="27"/>
      <c r="U43" s="27"/>
      <c r="V43" s="27"/>
      <c r="W43" s="27"/>
      <c r="X43" s="27"/>
      <c r="Y43" s="27"/>
      <c r="Z43" s="27"/>
      <c r="AA43" s="66"/>
      <c r="AB43" s="66"/>
      <c r="AC43" s="27"/>
      <c r="AD43" s="30"/>
      <c r="AE43" s="157"/>
      <c r="AF43" s="30"/>
      <c r="AG43" s="164"/>
      <c r="AH43" s="30"/>
      <c r="AI43" s="30"/>
      <c r="AJ43" s="30"/>
      <c r="AK43" s="30"/>
      <c r="AL43" s="29"/>
      <c r="AM43" s="29"/>
      <c r="AN43" s="29"/>
      <c r="AO43" s="29"/>
      <c r="AP43" s="29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8"/>
    </row>
    <row r="44" spans="2:58" ht="41.45" customHeight="1" x14ac:dyDescent="0.25">
      <c r="B44" s="166"/>
      <c r="C44" s="14"/>
      <c r="D44" s="79">
        <v>22</v>
      </c>
      <c r="E44" s="119" t="s">
        <v>47</v>
      </c>
      <c r="F44" s="184">
        <v>30</v>
      </c>
      <c r="G44" s="180">
        <f t="shared" si="22"/>
        <v>7.5</v>
      </c>
      <c r="H44" s="40">
        <v>6</v>
      </c>
      <c r="I44" s="24">
        <v>0</v>
      </c>
      <c r="J44" s="151">
        <f t="shared" si="19"/>
        <v>6</v>
      </c>
      <c r="K44" s="86">
        <f t="shared" si="20"/>
        <v>80</v>
      </c>
      <c r="L44" s="129" t="s">
        <v>13</v>
      </c>
      <c r="M44" s="107"/>
      <c r="N44" s="25"/>
      <c r="O44" s="25"/>
      <c r="P44" s="25"/>
      <c r="Q44" s="157"/>
      <c r="R44" s="157"/>
      <c r="S44" s="27"/>
      <c r="T44" s="27"/>
      <c r="U44" s="27"/>
      <c r="V44" s="27"/>
      <c r="W44" s="27"/>
      <c r="X44" s="27"/>
      <c r="Y44" s="27"/>
      <c r="Z44" s="27"/>
      <c r="AA44" s="66"/>
      <c r="AB44" s="66"/>
      <c r="AC44" s="27"/>
      <c r="AD44" s="27"/>
      <c r="AE44" s="157"/>
      <c r="AF44" s="11"/>
      <c r="AG44" s="164"/>
      <c r="AH44" s="117"/>
      <c r="AI44" s="11"/>
      <c r="AJ44" s="27"/>
      <c r="AK44" s="27"/>
      <c r="AL44" s="30"/>
      <c r="AM44" s="30"/>
      <c r="AN44" s="30"/>
      <c r="AO44" s="30"/>
      <c r="AP44" s="30"/>
      <c r="AQ44" s="29"/>
      <c r="AR44" s="29"/>
      <c r="AS44" s="29"/>
      <c r="AT44" s="29"/>
      <c r="AU44" s="29"/>
      <c r="AV44" s="29"/>
      <c r="AW44" s="30"/>
      <c r="AX44" s="30"/>
      <c r="AY44" s="30"/>
      <c r="AZ44" s="30"/>
      <c r="BA44" s="30"/>
      <c r="BB44" s="38"/>
    </row>
    <row r="45" spans="2:58" ht="41.45" customHeight="1" thickBot="1" x14ac:dyDescent="0.3">
      <c r="B45" s="166"/>
      <c r="C45" s="14"/>
      <c r="D45" s="80">
        <v>16</v>
      </c>
      <c r="E45" s="120" t="s">
        <v>48</v>
      </c>
      <c r="F45" s="185">
        <v>20</v>
      </c>
      <c r="G45" s="181">
        <f t="shared" si="22"/>
        <v>5</v>
      </c>
      <c r="H45" s="76">
        <v>5</v>
      </c>
      <c r="I45" s="76">
        <v>0</v>
      </c>
      <c r="J45" s="152">
        <f t="shared" si="19"/>
        <v>5</v>
      </c>
      <c r="K45" s="87">
        <f t="shared" si="20"/>
        <v>100</v>
      </c>
      <c r="L45" s="134" t="s">
        <v>30</v>
      </c>
      <c r="M45" s="108"/>
      <c r="N45" s="34"/>
      <c r="O45" s="34"/>
      <c r="P45" s="34"/>
      <c r="Q45" s="158"/>
      <c r="R45" s="158"/>
      <c r="S45" s="36"/>
      <c r="T45" s="36"/>
      <c r="U45" s="36"/>
      <c r="V45" s="36"/>
      <c r="W45" s="36"/>
      <c r="X45" s="36"/>
      <c r="Y45" s="36"/>
      <c r="Z45" s="36"/>
      <c r="AA45" s="65"/>
      <c r="AB45" s="65"/>
      <c r="AC45" s="36"/>
      <c r="AD45" s="36"/>
      <c r="AE45" s="158"/>
      <c r="AF45" s="35"/>
      <c r="AG45" s="165"/>
      <c r="AH45" s="118"/>
      <c r="AI45" s="35"/>
      <c r="AJ45" s="35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7"/>
      <c r="AX45" s="37"/>
      <c r="AY45" s="37"/>
      <c r="AZ45" s="37"/>
      <c r="BA45" s="37"/>
      <c r="BB45" s="111"/>
    </row>
    <row r="46" spans="2:58" ht="20.25" customHeight="1" x14ac:dyDescent="0.25">
      <c r="E46" s="2" t="s">
        <v>61</v>
      </c>
    </row>
    <row r="47" spans="2:58" ht="36.6" customHeight="1" x14ac:dyDescent="0.25"/>
    <row r="51" spans="1:56" s="3" customFormat="1" ht="20.25" x14ac:dyDescent="0.25">
      <c r="A51" s="1"/>
      <c r="B51" s="1"/>
      <c r="C51" s="5"/>
      <c r="D51" s="5"/>
      <c r="E51" s="32"/>
      <c r="G51" s="2"/>
      <c r="I51" s="2"/>
      <c r="J51" s="2"/>
      <c r="K51" s="2"/>
      <c r="L51" s="2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7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1:56" s="3" customFormat="1" ht="20.25" x14ac:dyDescent="0.25">
      <c r="A52" s="1"/>
      <c r="B52" s="1"/>
      <c r="C52" s="5"/>
      <c r="D52" s="5"/>
      <c r="E52" s="32"/>
      <c r="G52" s="2"/>
      <c r="I52" s="2"/>
      <c r="J52" s="2"/>
      <c r="K52" s="2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7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1:56" s="3" customFormat="1" ht="20.25" x14ac:dyDescent="0.25">
      <c r="A53" s="1"/>
      <c r="B53" s="1"/>
      <c r="C53" s="5"/>
      <c r="D53" s="5"/>
      <c r="E53" s="32"/>
      <c r="G53" s="2"/>
      <c r="I53" s="2"/>
      <c r="J53" s="2"/>
      <c r="K53" s="2"/>
      <c r="L53" s="2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7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  <row r="54" spans="1:56" s="3" customFormat="1" ht="20.25" x14ac:dyDescent="0.25">
      <c r="A54" s="1"/>
      <c r="B54" s="1"/>
      <c r="C54" s="5"/>
      <c r="D54" s="5"/>
      <c r="E54" s="32"/>
      <c r="G54" s="2"/>
      <c r="I54" s="2"/>
      <c r="J54" s="2"/>
      <c r="K54" s="2"/>
      <c r="L54" s="2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7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</row>
    <row r="55" spans="1:56" s="3" customFormat="1" ht="20.25" x14ac:dyDescent="0.25">
      <c r="A55" s="1"/>
      <c r="B55" s="1"/>
      <c r="C55" s="5"/>
      <c r="D55" s="5"/>
      <c r="E55" s="32"/>
      <c r="G55" s="2"/>
      <c r="I55" s="2"/>
      <c r="J55" s="2"/>
      <c r="K55" s="2"/>
      <c r="L55" s="2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7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</row>
    <row r="56" spans="1:56" s="3" customFormat="1" ht="20.25" x14ac:dyDescent="0.25">
      <c r="A56" s="1"/>
      <c r="B56" s="1"/>
      <c r="C56" s="5"/>
      <c r="D56" s="5"/>
      <c r="E56" s="32"/>
      <c r="G56" s="2"/>
      <c r="I56" s="2"/>
      <c r="J56" s="2"/>
      <c r="K56" s="2"/>
      <c r="L56" s="2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7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</row>
    <row r="57" spans="1:56" s="3" customFormat="1" ht="20.25" x14ac:dyDescent="0.25">
      <c r="A57" s="1"/>
      <c r="B57" s="1"/>
      <c r="C57" s="5"/>
      <c r="D57" s="5"/>
      <c r="E57" s="32"/>
      <c r="G57" s="2"/>
      <c r="I57" s="2"/>
      <c r="J57" s="2"/>
      <c r="K57" s="2"/>
      <c r="L57" s="2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7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spans="1:56" s="3" customFormat="1" ht="20.25" x14ac:dyDescent="0.25">
      <c r="A58" s="1"/>
      <c r="B58" s="1"/>
      <c r="C58" s="5"/>
      <c r="D58" s="5"/>
      <c r="E58" s="32"/>
      <c r="G58" s="2"/>
      <c r="I58" s="2"/>
      <c r="J58" s="2"/>
      <c r="K58" s="2"/>
      <c r="L58" s="2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7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</row>
  </sheetData>
  <mergeCells count="19">
    <mergeCell ref="AG40:AG45"/>
    <mergeCell ref="Q15:Q20"/>
    <mergeCell ref="R15:R20"/>
    <mergeCell ref="AE15:AE20"/>
    <mergeCell ref="B40:B45"/>
    <mergeCell ref="B31:B36"/>
    <mergeCell ref="Q40:Q45"/>
    <mergeCell ref="R40:R45"/>
    <mergeCell ref="AE40:AE45"/>
    <mergeCell ref="D5:E5"/>
    <mergeCell ref="P6:P10"/>
    <mergeCell ref="BA31:BA36"/>
    <mergeCell ref="BA6:BA10"/>
    <mergeCell ref="B14:B20"/>
    <mergeCell ref="B6:B10"/>
    <mergeCell ref="D13:E13"/>
    <mergeCell ref="P31:P36"/>
    <mergeCell ref="AG6:AG10"/>
    <mergeCell ref="AG31:AG36"/>
  </mergeCells>
  <conditionalFormatting sqref="AI40 T43:AA45 AC43 AC44:AD45 V36:AD36 W32 AR34:AZ34 N37:BA37 AC15:AD15 AW17:BA17 AI15:AJ15 R9:AD10 N17:P20 AJ17 BA14:BB14 M14:N14 M42:N42 AI10 AY6:AZ6 AJ6 AY10 P15 AL17:AT17 AL15:BB15 M31:N31 N32:O32 Q32:T32 T42:V42 BB34:BB35 W33:AB33 AL18:BA18 AI19:AJ20 U15:AA15 S15 Q8:Q10 S16:T20 Q8:R8 U18:AA20 U17:AB17 AC19:AD20 AD18 AH18 Z6:AC6 V7:AC7 Y16:Z16 T16:W16 Z8 AL20:BB20 AU19:BA19 AK19:AR19 AI44:AJ45 AI35:AM35 AO35:AZ35 AJ44:AK44 N21:BA21 Q7:S7 N7:O10 X8 T8:V8 AI9:AL9 AN9:AP9 AF9 AM10:AW10 Q6:V6 AK45:BA45 AQ44:AV44 T40:W40 AI36:AW36">
    <cfRule type="cellIs" dxfId="75" priority="154" operator="equal">
      <formula>1</formula>
    </cfRule>
  </conditionalFormatting>
  <conditionalFormatting sqref="AB15 AB19:AB20 AA17">
    <cfRule type="cellIs" dxfId="74" priority="100" operator="equal">
      <formula>1</formula>
    </cfRule>
  </conditionalFormatting>
  <conditionalFormatting sqref="Z40">
    <cfRule type="cellIs" dxfId="73" priority="109" operator="equal">
      <formula>1</formula>
    </cfRule>
  </conditionalFormatting>
  <conditionalFormatting sqref="Y40">
    <cfRule type="cellIs" dxfId="72" priority="108" operator="equal">
      <formula>1</formula>
    </cfRule>
  </conditionalFormatting>
  <conditionalFormatting sqref="AB18">
    <cfRule type="cellIs" dxfId="71" priority="90" operator="equal">
      <formula>1</formula>
    </cfRule>
  </conditionalFormatting>
  <conditionalFormatting sqref="M7:M10">
    <cfRule type="cellIs" dxfId="70" priority="104" operator="equal">
      <formula>1</formula>
    </cfRule>
  </conditionalFormatting>
  <conditionalFormatting sqref="BB40">
    <cfRule type="cellIs" dxfId="69" priority="105" operator="equal">
      <formula>1</formula>
    </cfRule>
  </conditionalFormatting>
  <conditionalFormatting sqref="AX6">
    <cfRule type="cellIs" dxfId="68" priority="97" operator="equal">
      <formula>1</formula>
    </cfRule>
  </conditionalFormatting>
  <conditionalFormatting sqref="M15:O15">
    <cfRule type="cellIs" dxfId="67" priority="93" operator="equal">
      <formula>1</formula>
    </cfRule>
  </conditionalFormatting>
  <conditionalFormatting sqref="X6">
    <cfRule type="cellIs" dxfId="66" priority="94" operator="equal">
      <formula>1</formula>
    </cfRule>
  </conditionalFormatting>
  <conditionalFormatting sqref="U32">
    <cfRule type="cellIs" dxfId="65" priority="88" operator="equal">
      <formula>1</formula>
    </cfRule>
  </conditionalFormatting>
  <conditionalFormatting sqref="BB36">
    <cfRule type="cellIs" dxfId="64" priority="75" operator="equal">
      <formula>1</formula>
    </cfRule>
  </conditionalFormatting>
  <conditionalFormatting sqref="AB43:AB45">
    <cfRule type="cellIs" dxfId="63" priority="80" operator="equal">
      <formula>1</formula>
    </cfRule>
  </conditionalFormatting>
  <conditionalFormatting sqref="U36">
    <cfRule type="cellIs" dxfId="62" priority="89" operator="equal">
      <formula>1</formula>
    </cfRule>
  </conditionalFormatting>
  <conditionalFormatting sqref="AA8">
    <cfRule type="cellIs" dxfId="61" priority="72" operator="equal">
      <formula>1</formula>
    </cfRule>
  </conditionalFormatting>
  <conditionalFormatting sqref="AK15 AK17">
    <cfRule type="cellIs" dxfId="60" priority="86" operator="equal">
      <formula>1</formula>
    </cfRule>
  </conditionalFormatting>
  <conditionalFormatting sqref="AO19">
    <cfRule type="cellIs" dxfId="59" priority="71" operator="equal">
      <formula>1</formula>
    </cfRule>
  </conditionalFormatting>
  <conditionalFormatting sqref="W42">
    <cfRule type="cellIs" dxfId="58" priority="82" operator="equal">
      <formula>1</formula>
    </cfRule>
  </conditionalFormatting>
  <conditionalFormatting sqref="AJ18">
    <cfRule type="cellIs" dxfId="57" priority="69" operator="equal">
      <formula>1</formula>
    </cfRule>
  </conditionalFormatting>
  <conditionalFormatting sqref="S42:S45">
    <cfRule type="cellIs" dxfId="56" priority="83" operator="equal">
      <formula>1</formula>
    </cfRule>
  </conditionalFormatting>
  <conditionalFormatting sqref="AY36:AZ36">
    <cfRule type="cellIs" dxfId="55" priority="74" operator="equal">
      <formula>1</formula>
    </cfRule>
  </conditionalFormatting>
  <conditionalFormatting sqref="AJ40">
    <cfRule type="cellIs" dxfId="54" priority="77" operator="equal">
      <formula>1</formula>
    </cfRule>
  </conditionalFormatting>
  <conditionalFormatting sqref="AS19">
    <cfRule type="cellIs" dxfId="53" priority="70" operator="equal">
      <formula>1</formula>
    </cfRule>
  </conditionalFormatting>
  <conditionalFormatting sqref="AI18">
    <cfRule type="cellIs" dxfId="52" priority="68" operator="equal">
      <formula>1</formula>
    </cfRule>
  </conditionalFormatting>
  <conditionalFormatting sqref="N16:O16 Q16:R16">
    <cfRule type="cellIs" dxfId="51" priority="67" operator="equal">
      <formula>1</formula>
    </cfRule>
  </conditionalFormatting>
  <conditionalFormatting sqref="AE16">
    <cfRule type="cellIs" dxfId="50" priority="64" operator="equal">
      <formula>1</formula>
    </cfRule>
  </conditionalFormatting>
  <conditionalFormatting sqref="M16">
    <cfRule type="cellIs" dxfId="49" priority="66" operator="equal">
      <formula>1</formula>
    </cfRule>
  </conditionalFormatting>
  <conditionalFormatting sqref="Q16">
    <cfRule type="cellIs" dxfId="48" priority="65" operator="equal">
      <formula>1</formula>
    </cfRule>
  </conditionalFormatting>
  <conditionalFormatting sqref="AA16">
    <cfRule type="cellIs" dxfId="47" priority="63" operator="equal">
      <formula>1</formula>
    </cfRule>
  </conditionalFormatting>
  <conditionalFormatting sqref="Q7">
    <cfRule type="cellIs" dxfId="46" priority="62" operator="equal">
      <formula>1</formula>
    </cfRule>
  </conditionalFormatting>
  <conditionalFormatting sqref="AD6">
    <cfRule type="cellIs" dxfId="45" priority="61" operator="equal">
      <formula>1</formula>
    </cfRule>
  </conditionalFormatting>
  <conditionalFormatting sqref="Y6">
    <cfRule type="cellIs" dxfId="44" priority="59" operator="equal">
      <formula>1</formula>
    </cfRule>
  </conditionalFormatting>
  <conditionalFormatting sqref="V32">
    <cfRule type="cellIs" dxfId="43" priority="57" operator="equal">
      <formula>1</formula>
    </cfRule>
  </conditionalFormatting>
  <conditionalFormatting sqref="X42">
    <cfRule type="cellIs" dxfId="42" priority="56" operator="equal">
      <formula>1</formula>
    </cfRule>
  </conditionalFormatting>
  <conditionalFormatting sqref="X40">
    <cfRule type="cellIs" dxfId="41" priority="55" operator="equal">
      <formula>1</formula>
    </cfRule>
  </conditionalFormatting>
  <conditionalFormatting sqref="BB45">
    <cfRule type="cellIs" dxfId="40" priority="54" operator="equal">
      <formula>1</formula>
    </cfRule>
  </conditionalFormatting>
  <conditionalFormatting sqref="AE10:AF10 AE6:AE7 AE9">
    <cfRule type="cellIs" dxfId="39" priority="43" operator="equal">
      <formula>1</formula>
    </cfRule>
  </conditionalFormatting>
  <conditionalFormatting sqref="AH9">
    <cfRule type="cellIs" dxfId="38" priority="42" operator="equal">
      <formula>1</formula>
    </cfRule>
  </conditionalFormatting>
  <conditionalFormatting sqref="AF18">
    <cfRule type="cellIs" dxfId="37" priority="40" operator="equal">
      <formula>1</formula>
    </cfRule>
  </conditionalFormatting>
  <conditionalFormatting sqref="AF40 AF44:AF45">
    <cfRule type="cellIs" dxfId="36" priority="38" operator="equal">
      <formula>1</formula>
    </cfRule>
  </conditionalFormatting>
  <conditionalFormatting sqref="AF15 AF19:AF20">
    <cfRule type="cellIs" dxfId="35" priority="41" operator="equal">
      <formula>1</formula>
    </cfRule>
  </conditionalFormatting>
  <conditionalFormatting sqref="AE35:AF36">
    <cfRule type="cellIs" dxfId="34" priority="39" operator="equal">
      <formula>1</formula>
    </cfRule>
  </conditionalFormatting>
  <conditionalFormatting sqref="AK19">
    <cfRule type="cellIs" dxfId="33" priority="37" operator="equal">
      <formula>1</formula>
    </cfRule>
  </conditionalFormatting>
  <conditionalFormatting sqref="AC18">
    <cfRule type="cellIs" dxfId="32" priority="35" operator="equal">
      <formula>1</formula>
    </cfRule>
  </conditionalFormatting>
  <conditionalFormatting sqref="N6">
    <cfRule type="cellIs" dxfId="31" priority="34" operator="equal">
      <formula>1</formula>
    </cfRule>
  </conditionalFormatting>
  <conditionalFormatting sqref="O6">
    <cfRule type="cellIs" dxfId="30" priority="33" operator="equal">
      <formula>1</formula>
    </cfRule>
  </conditionalFormatting>
  <conditionalFormatting sqref="U7">
    <cfRule type="cellIs" dxfId="29" priority="32" operator="equal">
      <formula>1</formula>
    </cfRule>
  </conditionalFormatting>
  <conditionalFormatting sqref="T7">
    <cfRule type="cellIs" dxfId="28" priority="31" operator="equal">
      <formula>1</formula>
    </cfRule>
  </conditionalFormatting>
  <conditionalFormatting sqref="X42">
    <cfRule type="cellIs" dxfId="27" priority="29" operator="equal">
      <formula>1</formula>
    </cfRule>
  </conditionalFormatting>
  <conditionalFormatting sqref="X40:Z40">
    <cfRule type="cellIs" dxfId="26" priority="30" operator="equal">
      <formula>1</formula>
    </cfRule>
  </conditionalFormatting>
  <conditionalFormatting sqref="Y42:Z42">
    <cfRule type="cellIs" dxfId="25" priority="28" operator="equal">
      <formula>1</formula>
    </cfRule>
  </conditionalFormatting>
  <conditionalFormatting sqref="M6">
    <cfRule type="cellIs" dxfId="24" priority="27" operator="equal">
      <formula>1</formula>
    </cfRule>
  </conditionalFormatting>
  <conditionalFormatting sqref="W6">
    <cfRule type="cellIs" dxfId="23" priority="26" operator="equal">
      <formula>1</formula>
    </cfRule>
  </conditionalFormatting>
  <conditionalFormatting sqref="AR41:AZ41 BB41">
    <cfRule type="cellIs" dxfId="22" priority="25" operator="equal">
      <formula>1</formula>
    </cfRule>
  </conditionalFormatting>
  <conditionalFormatting sqref="AE41">
    <cfRule type="cellIs" dxfId="21" priority="24" operator="equal">
      <formula>1</formula>
    </cfRule>
  </conditionalFormatting>
  <conditionalFormatting sqref="AE31:AF31">
    <cfRule type="cellIs" dxfId="20" priority="23" operator="equal">
      <formula>1</formula>
    </cfRule>
  </conditionalFormatting>
  <conditionalFormatting sqref="AH31:AL31">
    <cfRule type="cellIs" dxfId="19" priority="22" operator="equal">
      <formula>1</formula>
    </cfRule>
  </conditionalFormatting>
  <conditionalFormatting sqref="AE34:AF34">
    <cfRule type="cellIs" dxfId="18" priority="21" operator="equal">
      <formula>1</formula>
    </cfRule>
  </conditionalFormatting>
  <conditionalFormatting sqref="AI34:AL34">
    <cfRule type="cellIs" dxfId="17" priority="20" operator="equal">
      <formula>1</formula>
    </cfRule>
  </conditionalFormatting>
  <conditionalFormatting sqref="AA41">
    <cfRule type="cellIs" dxfId="16" priority="17" operator="equal">
      <formula>1</formula>
    </cfRule>
  </conditionalFormatting>
  <conditionalFormatting sqref="AB41">
    <cfRule type="cellIs" dxfId="15" priority="16" operator="equal">
      <formula>1</formula>
    </cfRule>
  </conditionalFormatting>
  <conditionalFormatting sqref="AC41">
    <cfRule type="cellIs" dxfId="14" priority="15" operator="equal">
      <formula>1</formula>
    </cfRule>
  </conditionalFormatting>
  <conditionalFormatting sqref="AD41">
    <cfRule type="cellIs" dxfId="13" priority="14" operator="equal">
      <formula>1</formula>
    </cfRule>
  </conditionalFormatting>
  <conditionalFormatting sqref="AF41">
    <cfRule type="cellIs" dxfId="12" priority="13" operator="equal">
      <formula>1</formula>
    </cfRule>
  </conditionalFormatting>
  <conditionalFormatting sqref="AH41">
    <cfRule type="cellIs" dxfId="11" priority="12" operator="equal">
      <formula>1</formula>
    </cfRule>
  </conditionalFormatting>
  <conditionalFormatting sqref="AI41">
    <cfRule type="cellIs" dxfId="10" priority="11" operator="equal">
      <formula>1</formula>
    </cfRule>
  </conditionalFormatting>
  <conditionalFormatting sqref="AJ41">
    <cfRule type="cellIs" dxfId="9" priority="10" operator="equal">
      <formula>1</formula>
    </cfRule>
  </conditionalFormatting>
  <conditionalFormatting sqref="AK41">
    <cfRule type="cellIs" dxfId="8" priority="9" operator="equal">
      <formula>1</formula>
    </cfRule>
  </conditionalFormatting>
  <conditionalFormatting sqref="BA41">
    <cfRule type="cellIs" dxfId="7" priority="8" operator="equal">
      <formula>1</formula>
    </cfRule>
  </conditionalFormatting>
  <conditionalFormatting sqref="AL43">
    <cfRule type="cellIs" dxfId="6" priority="7" operator="equal">
      <formula>1</formula>
    </cfRule>
  </conditionalFormatting>
  <conditionalFormatting sqref="AM43">
    <cfRule type="cellIs" dxfId="5" priority="6" operator="equal">
      <formula>1</formula>
    </cfRule>
  </conditionalFormatting>
  <conditionalFormatting sqref="AN43">
    <cfRule type="cellIs" dxfId="4" priority="5" operator="equal">
      <formula>1</formula>
    </cfRule>
  </conditionalFormatting>
  <conditionalFormatting sqref="AO43">
    <cfRule type="cellIs" dxfId="3" priority="4" operator="equal">
      <formula>1</formula>
    </cfRule>
  </conditionalFormatting>
  <conditionalFormatting sqref="AP43">
    <cfRule type="cellIs" dxfId="2" priority="3" operator="equal">
      <formula>1</formula>
    </cfRule>
  </conditionalFormatting>
  <conditionalFormatting sqref="S40">
    <cfRule type="cellIs" dxfId="1" priority="2" operator="equal">
      <formula>1</formula>
    </cfRule>
  </conditionalFormatting>
  <conditionalFormatting sqref="AX36">
    <cfRule type="cellIs" dxfId="0" priority="1" operator="equal">
      <formula>1</formula>
    </cfRule>
  </conditionalFormatting>
  <pageMargins left="0.17" right="0" top="0.78" bottom="0.17" header="0.31496062992125984" footer="0.31496062992125984"/>
  <pageSetup paperSize="9" scale="46" fitToHeight="0" orientation="landscape" r:id="rId1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</vt:lpstr>
      <vt:lpstr>UBA</vt:lpstr>
      <vt:lpstr>'2020'!Área_de_impresión</vt:lpstr>
    </vt:vector>
  </TitlesOfParts>
  <Company>Hewlett-Packard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Sarubbi</dc:creator>
  <cp:lastModifiedBy>Aníbal Tolosa</cp:lastModifiedBy>
  <cp:revision/>
  <cp:lastPrinted>2019-11-14T20:23:38Z</cp:lastPrinted>
  <dcterms:created xsi:type="dcterms:W3CDTF">2013-03-01T14:59:40Z</dcterms:created>
  <dcterms:modified xsi:type="dcterms:W3CDTF">2020-02-11T19:08:01Z</dcterms:modified>
</cp:coreProperties>
</file>